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90" windowWidth="20310" windowHeight="9975" tabRatio="889" firstSheet="2" activeTab="6"/>
  </bookViews>
  <sheets>
    <sheet name="Muebles_Contable" sheetId="16" r:id="rId1"/>
    <sheet name="Instructivo_Muebles_Contable" sheetId="17" r:id="rId2"/>
    <sheet name="Inmuebles_Contable" sheetId="18" r:id="rId3"/>
    <sheet name="Instructivo_Imuebles_Contable" sheetId="19" r:id="rId4"/>
    <sheet name="Registro_Auxiliar" sheetId="20" r:id="rId5"/>
    <sheet name="Instructivo_Registro_Auxiliar" sheetId="21" r:id="rId6"/>
    <sheet name="Bienes_sin valor" sheetId="22" r:id="rId7"/>
    <sheet name="Instructivo_Bienes_sin valor" sheetId="23" r:id="rId8"/>
  </sheets>
  <calcPr calcId="144525"/>
</workbook>
</file>

<file path=xl/calcChain.xml><?xml version="1.0" encoding="utf-8"?>
<calcChain xmlns="http://schemas.openxmlformats.org/spreadsheetml/2006/main">
  <c r="C3" i="16" l="1"/>
  <c r="C2102" i="16" l="1"/>
  <c r="C2252" i="16"/>
  <c r="C2251" i="16"/>
  <c r="C2250" i="16"/>
  <c r="C2249" i="16"/>
  <c r="C2248" i="16"/>
  <c r="C2247" i="16"/>
  <c r="C2246" i="16"/>
  <c r="C2245" i="16"/>
  <c r="C2244" i="16"/>
  <c r="C2243" i="16"/>
  <c r="C2242" i="16"/>
  <c r="C2241" i="16"/>
  <c r="C2240" i="16"/>
  <c r="C2239" i="16"/>
  <c r="C2238" i="16"/>
  <c r="C2237" i="16"/>
  <c r="C2236" i="16"/>
  <c r="C2235" i="16"/>
  <c r="C2234" i="16"/>
  <c r="C2233" i="16"/>
  <c r="C2232" i="16"/>
  <c r="C2231" i="16"/>
  <c r="C2230" i="16"/>
  <c r="C2229" i="16"/>
  <c r="C2228" i="16"/>
  <c r="C2227" i="16"/>
  <c r="C2226" i="16"/>
  <c r="C2225" i="16"/>
  <c r="C2224" i="16"/>
  <c r="C2223" i="16"/>
  <c r="C2222" i="16"/>
  <c r="C2221" i="16"/>
  <c r="C2220" i="16"/>
  <c r="C2219" i="16"/>
  <c r="C2218" i="16"/>
  <c r="C2217" i="16"/>
  <c r="C2216" i="16"/>
  <c r="C2215" i="16"/>
  <c r="C2214" i="16"/>
  <c r="C2213" i="16"/>
  <c r="C2212" i="16"/>
  <c r="C2211" i="16"/>
  <c r="C2210" i="16"/>
  <c r="C2208" i="16"/>
  <c r="C2207" i="16"/>
  <c r="C2206" i="16"/>
  <c r="C2205" i="16"/>
  <c r="C2204" i="16"/>
  <c r="C2203" i="16"/>
  <c r="C2202" i="16"/>
  <c r="C2201" i="16"/>
  <c r="C2200" i="16"/>
  <c r="C2199" i="16"/>
  <c r="C2198" i="16"/>
  <c r="C2197" i="16"/>
  <c r="C2195" i="16"/>
  <c r="C2194" i="16"/>
  <c r="C2193" i="16"/>
  <c r="C2192" i="16"/>
  <c r="C2191" i="16"/>
  <c r="C2190" i="16"/>
  <c r="C2189" i="16"/>
  <c r="C2188" i="16"/>
  <c r="C2187" i="16"/>
  <c r="C2186" i="16"/>
  <c r="C2185" i="16"/>
  <c r="C2184" i="16"/>
  <c r="C2183" i="16"/>
  <c r="C2182" i="16"/>
  <c r="C2181" i="16"/>
  <c r="C2180" i="16"/>
  <c r="C2179" i="16"/>
  <c r="C2178" i="16"/>
  <c r="C2177" i="16"/>
  <c r="C2176" i="16"/>
  <c r="C2175" i="16"/>
  <c r="C2174" i="16"/>
  <c r="C2173" i="16"/>
  <c r="C2172" i="16"/>
  <c r="C2171" i="16"/>
  <c r="C2170" i="16"/>
  <c r="C2169" i="16"/>
  <c r="C2168" i="16"/>
  <c r="C2167" i="16"/>
  <c r="C2166" i="16"/>
  <c r="C2165" i="16"/>
  <c r="C2164" i="16"/>
  <c r="C2163" i="16"/>
  <c r="C2162" i="16"/>
  <c r="C2161" i="16"/>
  <c r="C2160" i="16"/>
  <c r="C2159" i="16"/>
  <c r="C2158" i="16"/>
  <c r="C2157" i="16"/>
  <c r="C2156" i="16"/>
  <c r="C2155" i="16"/>
  <c r="C2154" i="16"/>
  <c r="C2153" i="16"/>
  <c r="C2152" i="16"/>
  <c r="C2151" i="16"/>
  <c r="C2150" i="16"/>
  <c r="C2149" i="16"/>
  <c r="C2148" i="16"/>
  <c r="C2147" i="16"/>
  <c r="C2146" i="16"/>
  <c r="C2145" i="16"/>
  <c r="C2144" i="16"/>
  <c r="C2143" i="16"/>
  <c r="C2142" i="16"/>
  <c r="C2138" i="16"/>
  <c r="C2137" i="16"/>
  <c r="C2136" i="16"/>
  <c r="C2135" i="16"/>
  <c r="C2134" i="16"/>
  <c r="C2133" i="16"/>
  <c r="C2132" i="16"/>
  <c r="C2129" i="16"/>
  <c r="C2128" i="16"/>
  <c r="C2127" i="16"/>
  <c r="C2126" i="16"/>
  <c r="C2125" i="16"/>
  <c r="C2124" i="16"/>
  <c r="C2123" i="16"/>
  <c r="C2122" i="16"/>
  <c r="C2121" i="16"/>
  <c r="C2120" i="16"/>
  <c r="C2118" i="16"/>
  <c r="C2117" i="16"/>
  <c r="C2116" i="16"/>
  <c r="C2115" i="16"/>
  <c r="C2114" i="16"/>
  <c r="C2113" i="16"/>
  <c r="C2112" i="16"/>
  <c r="C2111" i="16"/>
  <c r="C2110" i="16"/>
  <c r="C2109" i="16"/>
  <c r="C2108" i="16"/>
  <c r="C2107" i="16"/>
  <c r="C2106" i="16"/>
  <c r="C2105" i="16"/>
  <c r="C2104" i="16"/>
  <c r="C2103" i="16"/>
  <c r="C2101" i="16"/>
  <c r="C2100" i="16"/>
  <c r="C2099" i="16"/>
  <c r="C2098" i="16"/>
  <c r="C2097" i="16"/>
  <c r="C2096" i="16"/>
  <c r="C2095" i="16"/>
  <c r="C2094" i="16"/>
  <c r="C2093" i="16"/>
  <c r="C2092" i="16"/>
  <c r="C2091" i="16"/>
  <c r="C2090" i="16"/>
  <c r="C2089" i="16"/>
  <c r="C2088" i="16"/>
  <c r="C2087" i="16"/>
  <c r="C2086" i="16"/>
  <c r="C2085" i="16"/>
  <c r="C2084" i="16"/>
  <c r="C2083" i="16"/>
  <c r="C2082" i="16"/>
  <c r="C2081" i="16"/>
  <c r="C2080" i="16"/>
  <c r="C2079" i="16"/>
  <c r="C2078" i="16"/>
  <c r="C2077" i="16"/>
  <c r="C2076" i="16"/>
  <c r="C2075" i="16"/>
  <c r="C2074" i="16"/>
  <c r="C2073" i="16"/>
  <c r="C2072" i="16"/>
  <c r="C2071" i="16"/>
  <c r="C2070" i="16"/>
  <c r="C2069" i="16"/>
  <c r="C2068" i="16"/>
  <c r="C2066" i="16"/>
  <c r="C2065" i="16"/>
  <c r="C2064" i="16"/>
  <c r="C2063" i="16"/>
  <c r="C2062" i="16"/>
  <c r="C2061" i="16"/>
  <c r="C2060" i="16"/>
  <c r="C2059" i="16"/>
  <c r="C2058" i="16"/>
  <c r="C2057" i="16"/>
  <c r="C2056" i="16"/>
  <c r="C2055" i="16"/>
  <c r="C2052" i="16"/>
  <c r="C2051" i="16"/>
  <c r="C2049" i="16"/>
  <c r="C2048" i="16"/>
  <c r="C2047" i="16"/>
  <c r="C2046" i="16"/>
  <c r="C2045" i="16"/>
  <c r="C2044" i="16"/>
  <c r="C2043" i="16"/>
  <c r="C2042" i="16"/>
  <c r="C2041" i="16"/>
  <c r="C2040" i="16"/>
  <c r="C2039" i="16"/>
  <c r="C2038" i="16"/>
  <c r="E3" i="20" l="1"/>
  <c r="C3" i="18"/>
</calcChain>
</file>

<file path=xl/comments1.xml><?xml version="1.0" encoding="utf-8"?>
<comments xmlns="http://schemas.openxmlformats.org/spreadsheetml/2006/main">
  <authors>
    <author>Ecologia</author>
  </authors>
  <commentList>
    <comment ref="A1652" authorId="0">
      <text>
        <r>
          <rPr>
            <b/>
            <sz val="9"/>
            <color indexed="81"/>
            <rFont val="Tahoma"/>
            <family val="2"/>
          </rPr>
          <t>Ecologia:</t>
        </r>
        <r>
          <rPr>
            <sz val="9"/>
            <color indexed="81"/>
            <rFont val="Tahoma"/>
            <family val="2"/>
          </rPr>
          <t xml:space="preserve">
ESTA REPETIDA LA ETIQUETA
</t>
        </r>
      </text>
    </comment>
  </commentList>
</comments>
</file>

<file path=xl/sharedStrings.xml><?xml version="1.0" encoding="utf-8"?>
<sst xmlns="http://schemas.openxmlformats.org/spreadsheetml/2006/main" count="5100" uniqueCount="4093">
  <si>
    <t>Código</t>
  </si>
  <si>
    <t>Descripción del Bien Inmueble</t>
  </si>
  <si>
    <t>Valor en libros</t>
  </si>
  <si>
    <t>Descripción del Bien Mueble</t>
  </si>
  <si>
    <t>Instructivo</t>
  </si>
  <si>
    <r>
      <rPr>
        <b/>
        <sz val="9.6"/>
        <color indexed="8"/>
        <rFont val="Arial"/>
        <family val="2"/>
      </rPr>
      <t>Descripción del Bien Mueble</t>
    </r>
    <r>
      <rPr>
        <sz val="8"/>
        <color theme="1"/>
        <rFont val="Arial"/>
        <family val="2"/>
      </rPr>
      <t>: Descripción general del bien.</t>
    </r>
  </si>
  <si>
    <r>
      <rPr>
        <b/>
        <sz val="9.6"/>
        <color indexed="8"/>
        <rFont val="Arial"/>
        <family val="2"/>
      </rPr>
      <t>Valor en libros</t>
    </r>
    <r>
      <rPr>
        <sz val="8"/>
        <color theme="1"/>
        <rFont val="Arial"/>
        <family val="2"/>
      </rPr>
      <t>: Importe registrado en la contabilidad.</t>
    </r>
  </si>
  <si>
    <r>
      <rPr>
        <b/>
        <sz val="9.6"/>
        <color indexed="8"/>
        <rFont val="Arial"/>
        <family val="2"/>
      </rPr>
      <t>Descripción del Bien Imueble</t>
    </r>
    <r>
      <rPr>
        <sz val="8"/>
        <color theme="1"/>
        <rFont val="Arial"/>
        <family val="2"/>
      </rPr>
      <t>: Descripción general del bien.</t>
    </r>
  </si>
  <si>
    <t>Restricción:</t>
  </si>
  <si>
    <t>Apegarse al número de columnas.</t>
  </si>
  <si>
    <r>
      <rPr>
        <b/>
        <sz val="9.6"/>
        <color indexed="8"/>
        <rFont val="Arial"/>
        <family val="2"/>
      </rPr>
      <t>Código</t>
    </r>
    <r>
      <rPr>
        <sz val="8"/>
        <color theme="1"/>
        <rFont val="Arial"/>
        <family val="2"/>
      </rPr>
      <t>: De acuerdo al Catálogo de Bienes Muebles, publicado en el DOF del 13 de diciembre de 2011.</t>
    </r>
  </si>
  <si>
    <r>
      <rPr>
        <b/>
        <sz val="9.6"/>
        <color indexed="8"/>
        <rFont val="Arial"/>
        <family val="2"/>
      </rPr>
      <t>Código</t>
    </r>
    <r>
      <rPr>
        <sz val="8"/>
        <color theme="1"/>
        <rFont val="Arial"/>
        <family val="2"/>
      </rPr>
      <t>: De acuerdo al Catálogo de Bienes Inmuebles, publicado en el DOF del 15 de agosto de 2012.</t>
    </r>
  </si>
  <si>
    <t>Tipo de Bien</t>
  </si>
  <si>
    <r>
      <rPr>
        <b/>
        <sz val="9.5"/>
        <color indexed="8"/>
        <rFont val="Arial"/>
        <family val="2"/>
      </rPr>
      <t>Tipo de Bien</t>
    </r>
    <r>
      <rPr>
        <sz val="8"/>
        <color theme="1"/>
        <rFont val="Arial"/>
        <family val="2"/>
      </rPr>
      <t>: Indicar si son muebles o inmuebles</t>
    </r>
  </si>
  <si>
    <r>
      <rPr>
        <b/>
        <sz val="9.6"/>
        <color indexed="8"/>
        <rFont val="Arial"/>
        <family val="2"/>
      </rPr>
      <t>Descripción del Bien</t>
    </r>
    <r>
      <rPr>
        <sz val="8"/>
        <color theme="1"/>
        <rFont val="Arial"/>
        <family val="2"/>
      </rPr>
      <t>: Descripción general del bien.</t>
    </r>
  </si>
  <si>
    <r>
      <rPr>
        <b/>
        <sz val="9.6"/>
        <color indexed="8"/>
        <rFont val="Arial"/>
        <family val="2"/>
      </rPr>
      <t>Nota</t>
    </r>
    <r>
      <rPr>
        <sz val="8"/>
        <color theme="1"/>
        <rFont val="Arial"/>
        <family val="2"/>
      </rPr>
      <t>: Son los bienes considerados como monumentos, arqueológicos, artisticos o históricos, de acuerdo al artículo 23 fracción I de la Ley General de Contabilidad Gubernamental y a la Ley Federal sobre Monumentos y zonas Arqueológicos, Artísticos e Históricos. Los cuales tienen la obligatoriedad de registrar contablemente en cuentas de orden.</t>
    </r>
  </si>
  <si>
    <r>
      <rPr>
        <b/>
        <sz val="9.6"/>
        <color indexed="8"/>
        <rFont val="Arial"/>
        <family val="2"/>
      </rPr>
      <t>Código</t>
    </r>
    <r>
      <rPr>
        <sz val="8"/>
        <color theme="1"/>
        <rFont val="Arial"/>
        <family val="2"/>
      </rPr>
      <t>: De acuerdo al Catálogo de Bienes Muebles e Inmuebles.</t>
    </r>
  </si>
  <si>
    <t>TOTAL</t>
  </si>
  <si>
    <t>Descripción del Bien</t>
  </si>
  <si>
    <t>Importe</t>
  </si>
  <si>
    <r>
      <rPr>
        <b/>
        <sz val="9.6"/>
        <color indexed="8"/>
        <rFont val="Arial"/>
        <family val="2"/>
      </rPr>
      <t>Código</t>
    </r>
    <r>
      <rPr>
        <sz val="8"/>
        <color theme="1"/>
        <rFont val="Arial"/>
        <family val="2"/>
      </rPr>
      <t>: Número de inventario o identificación que será numérico en sus dos primeros apartados considerando el Tipo de bien y su clasificación de acuerdo a la tabla “Clasificación de Bienes” y un consecutivo numérico o alfanumérico, Ejemplo 1. Arqueológicos 1. Bienes Muebles, Código 1.1.xxx. De acuerdo a los "</t>
    </r>
    <r>
      <rPr>
        <b/>
        <sz val="8"/>
        <color indexed="8"/>
        <rFont val="Arial"/>
        <family val="2"/>
      </rPr>
      <t>Lineamientos para el registro auxiliar sujeto a inventario de bienes arqueológicos, artísticos e históricos bajo custodia de los entes públicos</t>
    </r>
    <r>
      <rPr>
        <sz val="8"/>
        <color theme="1"/>
        <rFont val="Arial"/>
        <family val="2"/>
      </rPr>
      <t>"</t>
    </r>
  </si>
  <si>
    <r>
      <rPr>
        <b/>
        <sz val="9.6"/>
        <color indexed="8"/>
        <rFont val="Arial"/>
        <family val="2"/>
      </rPr>
      <t>Importe</t>
    </r>
    <r>
      <rPr>
        <sz val="8"/>
        <color theme="1"/>
        <rFont val="Arial"/>
        <family val="2"/>
      </rPr>
      <t>: Es aquél que se asigna únicamente a los arqueológicos, artísticos e históricos con el valor de una unidad monetaria (un peso) que por sus características no son posibles de cuantificar, excepto en los casos que el ente público los valúe sobre la misma base de los bienes muebles e inmuebles, sin que esto afecte la diferenciación a que se refiere la fracción I del artículo 23 de la LGCG</t>
    </r>
  </si>
  <si>
    <r>
      <rPr>
        <b/>
        <sz val="9.6"/>
        <color indexed="8"/>
        <rFont val="Arial"/>
        <family val="2"/>
      </rPr>
      <t>Descripción del Bien</t>
    </r>
    <r>
      <rPr>
        <sz val="8"/>
        <color theme="1"/>
        <rFont val="Arial"/>
        <family val="2"/>
      </rPr>
      <t>: Breve explicación del bien.</t>
    </r>
  </si>
  <si>
    <t>Clasificación del Bien</t>
  </si>
  <si>
    <r>
      <rPr>
        <b/>
        <sz val="8"/>
        <color indexed="8"/>
        <rFont val="Arial"/>
        <family val="2"/>
      </rPr>
      <t>Nota:</t>
    </r>
    <r>
      <rPr>
        <sz val="8"/>
        <color theme="1"/>
        <rFont val="Arial"/>
        <family val="2"/>
      </rPr>
      <t xml:space="preserve"> En este formato se deberán incluir los bienes que ya no tienen un valor en la contabilidad (bienes que no tienen vida útil;  los que  se consideraron como gasto al momento de la adquisición; o bien, los que están en algún trámite administrativo para baja).</t>
    </r>
  </si>
  <si>
    <r>
      <rPr>
        <b/>
        <sz val="9.5"/>
        <color indexed="8"/>
        <rFont val="Arial"/>
        <family val="2"/>
      </rPr>
      <t>Tipo de Bien</t>
    </r>
    <r>
      <rPr>
        <sz val="8"/>
        <color theme="1"/>
        <rFont val="Arial"/>
        <family val="2"/>
      </rPr>
      <t xml:space="preserve">: Texto de acuerdo a la tabla “Clasificación de Bienes”, arqueológicos, artísticos e históricos. </t>
    </r>
  </si>
  <si>
    <r>
      <rPr>
        <b/>
        <sz val="9.5"/>
        <color indexed="8"/>
        <rFont val="Arial"/>
        <family val="2"/>
      </rPr>
      <t>Clasificación del Bien</t>
    </r>
    <r>
      <rPr>
        <sz val="8"/>
        <color theme="1"/>
        <rFont val="Arial"/>
        <family val="2"/>
      </rPr>
      <t>: Texto de acuerdo a la tabla “Clasificación de Bienes” ejemplo: bienes muebles, inmuebles, etc.</t>
    </r>
  </si>
  <si>
    <t>MMD501BIN004001</t>
  </si>
  <si>
    <t>COMPUTADORA LAPTOP ACER, CON NUM SERIE LXP65020094717CBE1601 COLOR NEGRO</t>
  </si>
  <si>
    <t>MMD501BIN004002</t>
  </si>
  <si>
    <t xml:space="preserve">COMPUTADORA LAPTOP ACER, CON NUM SERIE LXPG502004947178901601  COLOR NEGRO CON AZUL MARINO 4GB CARGADO N/SERIE 9Y21020102 BATERIA MODELO AS07471 LI-ION  CABLE DE CONEXIÓN Y MANUAL </t>
  </si>
  <si>
    <t>8,798.99</t>
  </si>
  <si>
    <t>MMD501BIN003003</t>
  </si>
  <si>
    <t>IMPRESORA LASER P 1505 VEL DE 24 PPM, RESOLUCION DE 1200 X 1200, DPI CONECTIVIDAD USB CICLO DE TRABAJO DE 800 PPM COLOR GRIS, N/SERIE VND3B72202</t>
  </si>
  <si>
    <t>MMD501EAD043004</t>
  </si>
  <si>
    <t xml:space="preserve">VIDEO CAMARA SONY MODELO NO DCR-SR68 7.2V N/SERIE 1820655 60x OPTICAL ZOOM 80GB INCLUYE BATERIA  MODELO NP-FV30 CARGADOR MODELO NO.AC-L200C, DISCO CABLE USB, CABLES PARA T.V. CABLE PARA CARGAR LA BATERIA, INCLUTE UN TRIPIE MARCA SOLIDEX PARA CAMARA FOTOGRAFIA Y VIDEO CAMARA </t>
  </si>
  <si>
    <t>MMD501MOB009005</t>
  </si>
  <si>
    <t>ESCRITORIO PENINSULAR 1.40x70x75 LC7002 L/C NEGRO CEREZO</t>
  </si>
  <si>
    <t>MMD501MOB023006</t>
  </si>
  <si>
    <t>CREDENZAL 1.60x50x75 2-LAP 5ARCHIVERO L/C NEGRO/CEREZO</t>
  </si>
  <si>
    <t>MMD501MOB009007</t>
  </si>
  <si>
    <t>ESCRITORIO LATERAL 90x42x75 L/C NEGRO/CEREZO</t>
  </si>
  <si>
    <t>MMD501MOB019008</t>
  </si>
  <si>
    <t>SILLA SECRETARIAL TAPIZADA SR-115 TELA NEGRA</t>
  </si>
  <si>
    <t>MMD501MOB019009</t>
  </si>
  <si>
    <t>MMD501MOB019010</t>
  </si>
  <si>
    <t>MMD501MOB019011</t>
  </si>
  <si>
    <t>MMD501MOB011012</t>
  </si>
  <si>
    <t>LIBRERO MOD C/PUERTO Y ENTREPAÑOS 1x80x1.20x40 L/C NEGRO/CEREZO</t>
  </si>
  <si>
    <t>MMD501MOB009013 MMD501MOB009015</t>
  </si>
  <si>
    <t>ESCRITORIOS SEC. 1.20x60x75 L/C NEGRO/CEREZO</t>
  </si>
  <si>
    <t xml:space="preserve">MMD501MOB009014 </t>
  </si>
  <si>
    <t xml:space="preserve">MMD501MOB009016 MMD501MOB009017 </t>
  </si>
  <si>
    <t>ESCRITORIOS LATERALES 55x40x75 L/C CON MAMPARAS 1.20x45 NEGRO /CEREZO</t>
  </si>
  <si>
    <t>MMD501MOB009018</t>
  </si>
  <si>
    <t>MMD501MOB011019</t>
  </si>
  <si>
    <t>LIBRERO MOD 1.80x80x30 L/T C/PUERTOS Y ENTREPAÑOS COLOR NEGRO/CEREZO</t>
  </si>
  <si>
    <t>MMD501MOB014020</t>
  </si>
  <si>
    <t>MESA REDONDA 80 CE DIAMETRO L/C COLOR NEGRO/CEREZO</t>
  </si>
  <si>
    <t>MMD501MOB023021</t>
  </si>
  <si>
    <t>CREDENZA 1.60x50x75 2 LAP 5 ARCHIVO L/C COLOR MEGRO/CEREZO</t>
  </si>
  <si>
    <t xml:space="preserve">MMD501BIN001022 MMD501BIN0010221 MMD501BIN0010222 MMD501BIN0010223 </t>
  </si>
  <si>
    <t>COMPUTADORA HP CON CPU CON N/SERIE MXL044234J, MONITOR N/SERIE, CNC101TDRR, TECLARO N/SERIE BAUVT0AHHZC6ID, MOUSE N/SERIE FATSK0JUJZAEH0</t>
  </si>
  <si>
    <t>MMD501BIN004023</t>
  </si>
  <si>
    <t>COMPUTADORA LAPTOP PAVILION MODELOR G4236LA CON N/SERIE CNF04672G8, CON PROCESADOR I3 INTEL CI3 MEMORIA RAM 3GB DISCO DURO 500GB UNIDAD DE DVDSM PANTALLA 14 WINDOWS 7 HPRE MIUM.</t>
  </si>
  <si>
    <t>MMD501BIN04024</t>
  </si>
  <si>
    <t xml:space="preserve">Computadora laptop color negra modelo PCG-61B11U SONY  VAIO VPCEK20AL/B </t>
  </si>
  <si>
    <t>MMD501MOB014026</t>
  </si>
  <si>
    <t xml:space="preserve">Mesa de madera para juntas para sala de cabildos color caoba. </t>
  </si>
  <si>
    <t>MMD501VET001025</t>
  </si>
  <si>
    <t xml:space="preserve">Vehiculo NISSAN SENTRA modelo 2002, con número de serie: 3N1CB51592K223138, color plata. </t>
  </si>
  <si>
    <t>MMD511MOB009001</t>
  </si>
  <si>
    <t>ESCRITORIO EJECUTIVO, S/ MARCA, COLOR CAFÉ, S/SERIE</t>
  </si>
  <si>
    <t>MMD511MDI005002</t>
  </si>
  <si>
    <t>CUADRO DE MADERA JOSE ANTONIO TORRES, S/MARCA, COLOR CAFÉ, S/SERIE</t>
  </si>
  <si>
    <t>MMD511VUB003003</t>
  </si>
  <si>
    <t>BANDERA DE MEXICO CON ASTA Y MOÑO, S/MARCA, S/SERIE</t>
  </si>
  <si>
    <t>MMD511MOB016004</t>
  </si>
  <si>
    <t>NICHO P/BANDERA,S/MARCA, COLOR CAFÉ, S/SERIE</t>
  </si>
  <si>
    <t>MMD511MDI005005</t>
  </si>
  <si>
    <t>CUADRO CON LA LETRA DEL HIMNO NACIONAL, S/MARCA, COLOR CAFÉ, S/SERIE</t>
  </si>
  <si>
    <t>MMD511MOB014006</t>
  </si>
  <si>
    <t>MESA DE CENTRO DE CRISTAL, S/MARCA, COLOR CAFÉ,S/SERIE</t>
  </si>
  <si>
    <t>MMD511MOB019007</t>
  </si>
  <si>
    <t>SILLA DE METAL CROMADO,S/MARCA, COLOR CAFÉ, S/SERIE</t>
  </si>
  <si>
    <t>MMD511MOB019008</t>
  </si>
  <si>
    <t>MMD511EAD022009</t>
  </si>
  <si>
    <t>MAQUINA DE ESCRIBIR OLYMPIA, COLOR GRIS CON BLANCO, SERIE 602391</t>
  </si>
  <si>
    <t>MMD511MOB017010</t>
  </si>
  <si>
    <t>PERCHERO S/MARCA COLOR CAFÉ S/SERIE</t>
  </si>
  <si>
    <t>MMD511EAC010011</t>
  </si>
  <si>
    <t>RADIO PORTATIL S/MARCA,COLOR VERDE SERIE P110  NO LOCALIZADO</t>
  </si>
  <si>
    <t>MMD511MOB013012</t>
  </si>
  <si>
    <t>MAMPARA DE MADERA CON FOTOGRAFIAS DE EXPRESIDENTES S/MARCA, COLOR CAFÉ S/SERIE</t>
  </si>
  <si>
    <t>MMD511MOB013013</t>
  </si>
  <si>
    <t>MMD511MOB013014</t>
  </si>
  <si>
    <t>MMD511MOB021015</t>
  </si>
  <si>
    <t>SOFA P/3 PERSONAS S/MARCA, COLOR NEGRO S/SERIE</t>
  </si>
  <si>
    <t>MMD511MOB021016</t>
  </si>
  <si>
    <t>SOFA P/2 PERSONAS S/MARCA, COLOR NEGRO S/SERIE</t>
  </si>
  <si>
    <t>MMD511MOB020017</t>
  </si>
  <si>
    <t>SILLON P/1 PERSONAS S/MARCA, COLOR NEGRO S/SERIE</t>
  </si>
  <si>
    <t>MMD511MDI005018</t>
  </si>
  <si>
    <t>PINTURA AL OLEO DEL LIC.  MANUEL DOBLADO S/MARCA,  COLRES VARIOS S/SERIE</t>
  </si>
  <si>
    <t>MMD511EAD038019</t>
  </si>
  <si>
    <t>TELEVISOR DE 32" SANYO, COLOR NEGRO SERIE V7101014985146</t>
  </si>
  <si>
    <t>MMD511EAD029020</t>
  </si>
  <si>
    <t>PROYECTOR DE ACETATOS S/MARCA, COLOR NEGRO SERIE 3M-9100</t>
  </si>
  <si>
    <t>MMD511MOB020021</t>
  </si>
  <si>
    <t>SILLON EJECUTIVO S/ MARCA,COLOR NEGRO S/SERIE</t>
  </si>
  <si>
    <t>MMD511MOB009022</t>
  </si>
  <si>
    <t>ESCRITORIO SECRETARIAL S/MARCA, COLOR GRIS S/SERIE</t>
  </si>
  <si>
    <t>MMD511MOB020023</t>
  </si>
  <si>
    <t>MMD511MOB019024</t>
  </si>
  <si>
    <t>SILLA P/VISITANTE S/MARCA, COLOR NEGRO S/SERIE</t>
  </si>
  <si>
    <t>MMD511MOB019025</t>
  </si>
  <si>
    <t>MMD511MOB019026</t>
  </si>
  <si>
    <t>SILLA CON BRASOS S/MARCA, COLOR NEGRO S/SERIE</t>
  </si>
  <si>
    <t>MMD511MOB003027</t>
  </si>
  <si>
    <t>ARCHIVERO METALICO S/ MARCA, COLOR NEGRO S/SERIE</t>
  </si>
  <si>
    <t>MMD511EAC012028</t>
  </si>
  <si>
    <t>TELEFONO PANASONIC COLOR NEGRO SERIE KX-T56LX</t>
  </si>
  <si>
    <t>MMD511MOB020029</t>
  </si>
  <si>
    <t>SILLON P/1 PERSONA S/MARCA, COLOR VERDE S/SERIE</t>
  </si>
  <si>
    <t>MMD511MOB021030</t>
  </si>
  <si>
    <t>SOFA P/2 PERSONA S/MARCA, COLOR VERDE S/SERIE</t>
  </si>
  <si>
    <t>MMD511MOB021031</t>
  </si>
  <si>
    <t>SOFA P/3 PERSONA S/MARCA, COLOR VERDE S/SERIE</t>
  </si>
  <si>
    <t>MMD511MOB019032</t>
  </si>
  <si>
    <t>SILLA MODULO P/2 PERSONAS S/MARCA, COLOR VERDE S/SERIE</t>
  </si>
  <si>
    <t>MMD511BIN007033</t>
  </si>
  <si>
    <t>AGENDA ELECTRONICA PALM COLOR AZUL CON NEGRO SERIE 3902C623</t>
  </si>
  <si>
    <t>MMD511EAC012034</t>
  </si>
  <si>
    <t>TELEFONO TELMEX, COLOR NEGRO SERIE 2312</t>
  </si>
  <si>
    <t>MMD511EAD040035</t>
  </si>
  <si>
    <t>VENTILADOR PEDESTAL MYTEK COLOR BLANCO S/SERIE</t>
  </si>
  <si>
    <t>MMD511EAD040036</t>
  </si>
  <si>
    <t>MMD511MOB020038</t>
  </si>
  <si>
    <t>SILLON EJECUTIVO ERGO DESIGNO, COLOR NEGRO S/SERIE</t>
  </si>
  <si>
    <t>MMD511MOB019039</t>
  </si>
  <si>
    <t>SILLA P/VISITANTE ERGO DESIGNO, COLOR NEGRO S/SERIE</t>
  </si>
  <si>
    <t>MMD511MOB019040</t>
  </si>
  <si>
    <t>MMD511MOB015041</t>
  </si>
  <si>
    <t>MUEBLE P/COMPUTADORA MARCA PRINTAFORM INDIANA S-209CH COLOR CAFÉ-CLARO</t>
  </si>
  <si>
    <t>MMD511MOB001042</t>
  </si>
  <si>
    <t>COMPUTADORA HP COMPAQ PENTIUM 4, SERIE MXL633001J, COLOR NEGRO</t>
  </si>
  <si>
    <t>MMD511BIN0010421</t>
  </si>
  <si>
    <t>MONITOR HP. Vs 17e, SERIE CNC616PCPZ, COLOR GRIS</t>
  </si>
  <si>
    <t>MMD511BIN0010422</t>
  </si>
  <si>
    <t>TECLADO  HP MOD. KB-0316, SERIE B93CB0AVBTF76L, COLOR NEGRO-GRIS</t>
  </si>
  <si>
    <t>MMD511BIN0010423</t>
  </si>
  <si>
    <t>MOUSE SERIE F93A90A5BTB08UU, COLOR NEGRO-GRIS</t>
  </si>
  <si>
    <t>MMD511EAD006043</t>
  </si>
  <si>
    <t>DESPACHADOR DE AGUA INOX MAID MOD. YRLT0.5-5T, 0608000897, COLOR BLANCO</t>
  </si>
  <si>
    <t>MMD511EAC014044</t>
  </si>
  <si>
    <t>TELEFONO CELULAR MOTOROLA GSM V337P, 6030 SERIE 358620000105380, COLOR NEGRO-GRIS</t>
  </si>
  <si>
    <t>MMD511MOB019045</t>
  </si>
  <si>
    <t>SILLA DE VISITA LUXO MOD. L200, MARCA SEDIX, COLOR NEGRO SIN BRAZOS</t>
  </si>
  <si>
    <t>MMD511MOB019046</t>
  </si>
  <si>
    <t>MMD511MOB019047</t>
  </si>
  <si>
    <t>MMD511MOB019048</t>
  </si>
  <si>
    <t>MMD511BIN001049</t>
  </si>
  <si>
    <t>COMPUTADORA LAPTOP ACER DUAL CORE/PENTIUM</t>
  </si>
  <si>
    <t>MMD511EAC003050</t>
  </si>
  <si>
    <t>TELEFONO MULTILINEA CONMUTADOR KXT7730, COLOR BLANCO/GRIS, SERIE 6ICKC929741</t>
  </si>
  <si>
    <t>MMD511MOB019051</t>
  </si>
  <si>
    <t>SILLA ROBUSSECRETARIAL MODELO L125, COLOR VINO</t>
  </si>
  <si>
    <t>MMD511MOB028052</t>
  </si>
  <si>
    <t>LINEA ENSAMBLE  RECEPCION ESCUADRA 1.50X1.50 X .70 X75, TIPO BOUMERANG DE 1.80X1.80 ALTURA 1.10, CUBIERTA COLOR PERA, CUERPOS COLOR CAOBA.</t>
  </si>
  <si>
    <t>MMD511MOB009053</t>
  </si>
  <si>
    <t>ESCRITORIO CAOBA</t>
  </si>
  <si>
    <t>MMD511MOB011054</t>
  </si>
  <si>
    <t>LIBRERO CAOBA</t>
  </si>
  <si>
    <t>MMD511MOB036055</t>
  </si>
  <si>
    <t>ESQUINERO CAOBA</t>
  </si>
  <si>
    <t>MMD511MOB014056</t>
  </si>
  <si>
    <t>MESA DE CENTRO CAOBA</t>
  </si>
  <si>
    <t>MMD511MOB036057</t>
  </si>
  <si>
    <t>MMD511BIN004058</t>
  </si>
  <si>
    <t>LAPTOP HP MODELO 6535B TURION 2.2 GHZ 2GB/259 GB/14.1 COLOR GRIS/NEGRO, SERIE CNU923813H</t>
  </si>
  <si>
    <t>MMD511BIN004059</t>
  </si>
  <si>
    <t>LAPTOP HP MODELO 6535B TURION 2.2 GHZ 2GB/259 GB/14.1 COLOR GRIS/NEGRO, SERIE CNU92381Y4</t>
  </si>
  <si>
    <t>MMD511EAD015060</t>
  </si>
  <si>
    <t>FOTOCOPIADORA MULTIFUNCIONAL XEROX WORKCENTRE M20i, SERIE RYU002384, COLOR HUESO</t>
  </si>
  <si>
    <t>MMD511BIN004061</t>
  </si>
  <si>
    <t xml:space="preserve">LAPTOP ACCER COLOR NEGRO CON A ZUL MARINO N/SERIE LXPG5020049470E2B1601, MEMORIA DE 4GB, BATERIA AS07A71 LI-ION, GARCADOR N/SERIE F1-091106200101, CABLE DE CONEXIÓN Y MANUAL DE OPERACIÓN </t>
  </si>
  <si>
    <t>MMD511BIN004062</t>
  </si>
  <si>
    <t xml:space="preserve">LAPTOP ACCER COLOR NEGRO CON AZUL MARINO SERIE LXPG5020049471708C1601 MEMORIA DE 4GB CARGADOR N/SERIE 9Y25356302 BATERIA AS07471 LI-OIN  CABLE DE CONEXIÓN Y MANUAL </t>
  </si>
  <si>
    <t>8,799.00</t>
  </si>
  <si>
    <t>MMD511BIN003063</t>
  </si>
  <si>
    <t>IMPRESORA HP LASERJET P1005 N/SERIE VND3S33387, CABLE DE CORRIENTE Y UN CD HP N/SERIE CB410-60113 V5.0</t>
  </si>
  <si>
    <t>4,099.23</t>
  </si>
  <si>
    <t>MMD511MOB038064</t>
  </si>
  <si>
    <t xml:space="preserve">TRINCHADOR FLAVIO MADERA </t>
  </si>
  <si>
    <t>1.150.00</t>
  </si>
  <si>
    <t>MMD511EAD031065</t>
  </si>
  <si>
    <t xml:space="preserve">REFIGERARDOR  WHIRLPOOL WS5501D SON N/SERIE SB30C50GAU6 COLOR GRIS 115V-60HZ </t>
  </si>
  <si>
    <t>MMD511BIN004066</t>
  </si>
  <si>
    <t>COMPUTADORA LAPTOP ACER MODELO AS5738PG-6773, PENTIUM  CORE 2 DUO T6600 MEMORIA RAM 3G DISCO DURO 320G UNIDAD DVDSM WINDOWS 7 TOUCH CON NUMERO DE SERIE LXPK802084012009F3200 COLOR NEGRA</t>
  </si>
  <si>
    <t>MMD511EAD040067</t>
  </si>
  <si>
    <t>VENTILADOR DE LA TORRE 33"  MODELO RE-40F3 COLOR GRIS</t>
  </si>
  <si>
    <t>MMD511AEC021068</t>
  </si>
  <si>
    <t xml:space="preserve">ETHERFASR 10/100 8-P WOEKGROUP SWITCH LINKSYS, N/SERIE RA370L130992, INCLUYE DISCO </t>
  </si>
  <si>
    <t>MMD511AEC027069</t>
  </si>
  <si>
    <t>ACCESS POINT LINKSYS ESTANDAR G INALAMBRICAS VELOCIDAD DE 54 MBPS CON N/SERIE MD630K315152</t>
  </si>
  <si>
    <t>MMD511MEE004070</t>
  </si>
  <si>
    <t>REGULADOR DE VOLTAJE DE 200 WATTS, CON ENTRADA DESDE 95 A 145 Vca.</t>
  </si>
  <si>
    <t>MMD511MEE104071 MMD511MEE1040711 MMD511MEE1040712 MMD511MEE1040713</t>
  </si>
  <si>
    <t>COMPUTADORA PRO 1005 MONITOR 18.5 PROCESAOR INTEL DUA CORE E450MEMORIA RAM DE 2G RAM DISCO DURO 500GB SISTEMA OPERATIVO 1 AÑO DE GARANTIA MONITOR</t>
  </si>
  <si>
    <t>MMD511BIN003072</t>
  </si>
  <si>
    <t>IMPRESORA HP LASERJET P1102</t>
  </si>
  <si>
    <t>MMD511BIN04073</t>
  </si>
  <si>
    <t>Computadora laptop color negra marca TOSHIBA, serie: 5CO16020W</t>
  </si>
  <si>
    <t>MMD511EAD015074</t>
  </si>
  <si>
    <t xml:space="preserve">Suministro e instalacion de unidad acondicionadora de aire marca mirage con capacidad de 12000 BTU/hora, 1 tonelada de refrigeracion 220 volteos monofacica. </t>
  </si>
  <si>
    <t>MMD511EAD015075</t>
  </si>
  <si>
    <t>CAMARA DIGITAL MARCA SONY CYBER SHOT, COLOR GRIS DE 14.1 MEGA PIXELES MODELO DSC-W610/SCE33 NO SERIE 5570916. CON CABLE USB Y CARGADOR.</t>
  </si>
  <si>
    <t>MMD511MOB036076</t>
  </si>
  <si>
    <t>ESCRITORIO EJECUTIVO DE MADERA, S/ MARCA, COLOR CAFÉ, S/SERIE.</t>
  </si>
  <si>
    <t>MMD511BIN003077</t>
  </si>
  <si>
    <t>IMPRESORA LASER JET P1102W/CE658A, MONOCROMATICA, COLOR NEGRO.</t>
  </si>
  <si>
    <t>MMD511MOB036078MAS MMD511MOB03607849MAS</t>
  </si>
  <si>
    <t xml:space="preserve">SILLA DE VISITA ROBUS S/BRAZOS COLOR NEGRO. </t>
  </si>
  <si>
    <t xml:space="preserve">MMD511EAD040079MAS </t>
  </si>
  <si>
    <t>CAMARA DIGITAL FOTOGRAFICA DE 16.1 MPX 5X LCD 2.7, MARCA NIKON S2600 SERIE 32037727</t>
  </si>
  <si>
    <t>MMD511EAD040080MAS</t>
  </si>
  <si>
    <t>CAMARA DIGITAL FOTOGRAFICA DE 16.1 MPX 5X LCD 2.7, MARCA NIKON S2600 SERIE 32038033</t>
  </si>
  <si>
    <t xml:space="preserve">MMD511BIN003081MAS MMD511BIN0030811MAS MMD511BIN0030812MAS MMD511BIN0030813MAS </t>
  </si>
  <si>
    <t xml:space="preserve">COMPUTADORA DE ESCRITORIO CPU MEMORIA DE 4 GB, DISCO DURO DE 500 GB, WINDOWS 8 SL NO DE SERIE 209684, MONITOR DE 18.5 ", TECLADO Y MOUSE MARCA GHIA. </t>
  </si>
  <si>
    <t xml:space="preserve">MMD511BIN003082MAS MMD511BIN0030821MAS MMD511BIN0030822MAS MMD511BIN0030823MAS </t>
  </si>
  <si>
    <t xml:space="preserve">COMPUTADORA DE ESCRITORIO CPU MEMORIA DE 4 GB, DISCO DURO DE 500 GB, WINDOWS 8 SL NO DE SERIE 209688, MONITOR DE 18.5 ", TECLADO Y MOUSE MARCA GHIA. </t>
  </si>
  <si>
    <t>MMD511EAC003083</t>
  </si>
  <si>
    <t>Teléfono celular Apple, modelo iPhone 5s, color blanco/dorado, con memoria de 16 GB, incluye cargador, adaptador de corriente USB, audífonos</t>
  </si>
  <si>
    <t>MMD511MOB036084</t>
  </si>
  <si>
    <t xml:space="preserve">Carpa para cubierta 610 grs/mts coolor blanco sistema de sujecion tira de ojillos paracarpa 6*6 mts. </t>
  </si>
  <si>
    <t>MMD511MOB036085</t>
  </si>
  <si>
    <t xml:space="preserve">Estructura galvanizada para carpa 6*6 mts. </t>
  </si>
  <si>
    <t>MMD511BIN004027</t>
  </si>
  <si>
    <t>Ipad miniWi-fi 16 gb WHITE-SPA color gris/blanco.</t>
  </si>
  <si>
    <t>MMD511EAC006074 MMD511EAC001075 MMD511EAC007076 MMD511EAC007077 MMD511EAC008078</t>
  </si>
  <si>
    <t xml:space="preserve">Consta de 01 bafle amplificado de 02 vias con lector USB de 35, modelo BAF-1595, 1 juego de sistema inalambrico UHF con 02  microfonos y FR modelo WR-810. </t>
  </si>
  <si>
    <t>MMD511MOB027079</t>
  </si>
  <si>
    <t>PODIUM DE ACRILICO Y BASE DE MADERA COLOR BLANCO SIN MARCA SIN SERIE  CON LOGO EN VINIL DE LA ADMINISTRACION</t>
  </si>
  <si>
    <t>MMD511MOB037080</t>
  </si>
  <si>
    <t>PANEL RECTO DE TELA CON BASE TIPO ARAÑA DE ALUMINIO SIN MARCA SIN SERIE CON LOGO EN VINIL DE LA ADMINISTRACION</t>
  </si>
  <si>
    <t>MMD511VET001087</t>
  </si>
  <si>
    <t xml:space="preserve">VEHICULO PACIFICA FWD CHRYSLER, MODELO 2004, SERIE 2C8GM68414R607192, COLOR AZUL BUTANO GRIS PIZARRA PLACAS GMK1903. </t>
  </si>
  <si>
    <t>MMD511VET001091</t>
  </si>
  <si>
    <t xml:space="preserve">VEHICULO DODGE RAM WAGON 1500, MODELO 1997, NO. DE SERIE 2B4HB15XOVK508058, PLACAS GNF1705. </t>
  </si>
  <si>
    <t>MMD511VET001092</t>
  </si>
  <si>
    <t>VEHICULO NUEVO NACIONAL CHEYENNE CREW CAB 4X4 SERIE 3GCPK9E72CG160433 MOTOR 5.3L8 CILINDROS, BOLSAS DE AIRE DE CORTINA TRASMISION AUTOMATICA 6VEL, placasGM57450. MODELO 2012</t>
  </si>
  <si>
    <t>MMD512VET001105</t>
  </si>
  <si>
    <t xml:space="preserve">Autobús marca DINA modelo 350-G7/1, año 1991 con motor numero 6FM09581 y numero de serie 360036891 color blanco, placas GN26083. </t>
  </si>
  <si>
    <t>MMD512VET000107</t>
  </si>
  <si>
    <t>VEHICULO FORD VAGONETA, MODELO 2000, NO. DE SERIE 1FMRE11W4YHA93924, PLACAS GSN6360</t>
  </si>
  <si>
    <t>MMD512VET000108</t>
  </si>
  <si>
    <t xml:space="preserve">AUTOBUS DINA, MODELO 1991, NO. DE SERIE 360036891, PLACAS GN26083. </t>
  </si>
  <si>
    <t>MMD512VET000109</t>
  </si>
  <si>
    <t>VEHICULO MARCA CHRYSLER TOWN COUNTRY MOD 1997, NO DE SERIE: 1C4GP64LOVB379269, PLACAS DE CIRCULACION: GTP1780.</t>
  </si>
  <si>
    <t>MMD512VET000110</t>
  </si>
  <si>
    <t xml:space="preserve">VEHICULO MARCA CHEVROLET TAHOE, MOD 2002, COLOR ARENA, SERIE NO: 1GNEK13Z22J182594, PLACAS DE CIRCULACION: GUH8038. </t>
  </si>
  <si>
    <t>MMD512VET000111</t>
  </si>
  <si>
    <t xml:space="preserve">VEHICULO MARCA CHEVROLET, TIPO SILVERADO 1500 MOD 2008, NO DE SERIE 1GCEC19J38Z296069. </t>
  </si>
  <si>
    <t>MMD512MOB009001</t>
  </si>
  <si>
    <t>ESCRITORIO METALICO 5 CAJONES, S/MARCA, COLOR GRIS, S/SERIE</t>
  </si>
  <si>
    <t>MMD512MOB009002</t>
  </si>
  <si>
    <t xml:space="preserve">ESCRITORIO METALICO 4 CAJONES, S/MARCA, COLOR GRIS, S/SERIE. </t>
  </si>
  <si>
    <t>MMD512MOB003003</t>
  </si>
  <si>
    <t>ARCHIVERO  METALICO 4 GAVETAS, S/MARCA, COLOR GRIS, S/SERIE</t>
  </si>
  <si>
    <t>MMD512MOB003004</t>
  </si>
  <si>
    <t>ARCHIVERO DE MADERA, S/MARCA, COLOR MADERA, S/SERIE</t>
  </si>
  <si>
    <t>MMD512MOB020006</t>
  </si>
  <si>
    <t>SILLON DE VINIL INDIVIDUAL, S/MARCA, COLOR VINO, S/SERIE</t>
  </si>
  <si>
    <t>MMD512MOB009007</t>
  </si>
  <si>
    <t>ESCRITORIO  METALICO 2 CAJONES, S/MARCA, COLOR GRIS, S/SERIE</t>
  </si>
  <si>
    <t>MMD512MON009008</t>
  </si>
  <si>
    <t>ESCRITORIO DE MADERA 6 CAJONES, S/MARCA, COLOR MEDERA, S/SERIE</t>
  </si>
  <si>
    <t>MMD512MOB019009</t>
  </si>
  <si>
    <t>SILLA VINIL, S/MARCA, COLOR NEGRO, S/SERIE</t>
  </si>
  <si>
    <t>MMD512MOB009014</t>
  </si>
  <si>
    <t>ESCRITORIO P/ COMPUTADORA S/MARCA, COLOR MADERA S/SERIE</t>
  </si>
  <si>
    <t>MMD512MOB009016</t>
  </si>
  <si>
    <t>ESCRITORIO METALICO S/MARCA, COLOR GRIS S/SERIE</t>
  </si>
  <si>
    <t>MMD512MOB003018</t>
  </si>
  <si>
    <t>ARCHIVERO METALICO S/MARCA,COLOR NEGRO S/SERIE</t>
  </si>
  <si>
    <t>MMD512EAD016019</t>
  </si>
  <si>
    <t>FRIGOBAR ACROS COLOR CAFÉ  SERIE 293356</t>
  </si>
  <si>
    <t>MMD512MEE004021</t>
  </si>
  <si>
    <t>REGULADOR S/MARCA, COLOR GRIS SERIE 1620062778</t>
  </si>
  <si>
    <t>MMD512MEE004032</t>
  </si>
  <si>
    <t>REGULADOR TDE, CCOLOR NEGRO SERIE E02F27212</t>
  </si>
  <si>
    <t>MMD512EAC012034</t>
  </si>
  <si>
    <t>CONMUTADOR PANASONIC, COLOR BLANCO SERIE 2HASB039354</t>
  </si>
  <si>
    <t>MMD512VUB001037</t>
  </si>
  <si>
    <t>ASTA BANDERA DE ACERO ROLADO CON SISTEMA DE ELEVACION MANUAL DE ARRANQUE AUTOMATIZADO</t>
  </si>
  <si>
    <t>MMD512RAH016043</t>
  </si>
  <si>
    <t>GATO HIDRAULICO MARCA MIKEL'S PARA 20 TONELADAS, COLOR ROJO S/SERIE</t>
  </si>
  <si>
    <t>MMD512EAC013047 MMD512EAC0130475 MMD512EAC0130476</t>
  </si>
  <si>
    <t>EQUIPO DE SONIDO QUE CONSTA DE       1 AMPLIFICADOR ASAJI SERIE 05162454 COLOR NEGRO                                           1 REPRODUCTOR ONKYO SERIE 5553736788 COLOR NEGRO                                                                                                                16 BOCINAS DE INTERPERIE 2 VIAS ASAJI S/SERIE</t>
  </si>
  <si>
    <t>MMD512EAC009049</t>
  </si>
  <si>
    <t>FAX TERMICO PANASONIC SERIE KX-FT901</t>
  </si>
  <si>
    <t>MMD512BIN003053</t>
  </si>
  <si>
    <t>IMPRESORA HP LASERJET P2015, COLOR GRIS, SERIE CNB2R27333</t>
  </si>
  <si>
    <t>MMD512MOB003056</t>
  </si>
  <si>
    <t>LIBRERO DE MADERA S/SERIE S/MARCA</t>
  </si>
  <si>
    <t>MMD512MOB003057</t>
  </si>
  <si>
    <t>LOCKER PERSONAL DE METAL COLOR NEGRO MODELO INOX.</t>
  </si>
  <si>
    <t>MMD512VET001068</t>
  </si>
  <si>
    <t>VEHICULO SUBURBAN CHEVROLET, MODELO 1998, SERIE 3GCEC26K3WG148603, COLOR BLANCO/GRIS, PLACAS GPD-36-69.</t>
  </si>
  <si>
    <t>MMD512VET001092</t>
  </si>
  <si>
    <t>Núm. Control: 3631, marca: CHEVROLET, tipo: CUSTOM PICK UP, modelo: 2001, color: BLANCO, núm. Serie: 1GCEC14W61Z119301, placas: GM12843 .</t>
  </si>
  <si>
    <t>MMD512VET001093</t>
  </si>
  <si>
    <t xml:space="preserve">Núm. Control: 6292, marca: NISSAN, tipo: SENTRA XE T/M A/A, modelo: 2001, color: TITANIO, núm. Serie: 3N1CB51S-61L011984, placas: GSG6284. </t>
  </si>
  <si>
    <t>MMD512VET001098</t>
  </si>
  <si>
    <t>Núm. Control: 4554, marca NISSAN, tipo: SENTRA XE T/M A/A, modelo: 2003, color: BLANCO, núm. Serie. 3N1CB51S-43K235280, placas. GSG6285.</t>
  </si>
  <si>
    <t>MMD512VET001100</t>
  </si>
  <si>
    <t xml:space="preserve">núm. de control: 2506, marca. NISSAN, tipo. SENTRA, modelo: 1997, color: AZUL, núm. Serie. 3N1BDAB14VK007008, placas. GSG6287. </t>
  </si>
  <si>
    <t>MMD512VET001101</t>
  </si>
  <si>
    <t xml:space="preserve">Autmovil nissan tsuru mod 2002, color champagne, no de serie 3n1eb31s-22K357728, 4 cilindros, placas GUD-1286, tarjeta de circulacion 082475586, placas: GUD1286. </t>
  </si>
  <si>
    <t>MMD512VET001102</t>
  </si>
  <si>
    <t xml:space="preserve">Automovil nissan tsuru mod 2003, color azul electrico, no de serie 3N1EB31S-X3K503715, 4 cilindros, placas GUD-1288, tarjeta de circulacion 082475588, placas: GUD1288.  </t>
  </si>
  <si>
    <t>MMD512VET00103</t>
  </si>
  <si>
    <t xml:space="preserve">VEHICULO, AUTOMOVIL AVEO LT STD A/A RADIO,  COLOR ROJO TINTO BRILLANTE/NEGRO BLUETOOTH Y VIDRIOS ELECTRICOS, MARCA CHEVROLET MOD 2014, 4 CILINDROS, NACIONAL NO DE SERIE 3G1TA5AF6EL174927.  </t>
  </si>
  <si>
    <t>MMD512VET00104</t>
  </si>
  <si>
    <t xml:space="preserve">VEHICULO DODGE TIPO DURANGO MODELO 1999, DE 6 CILINDROS, NO DE SERIE 1B4HR28Y0XF660638, CON PLACAS GTP1781, COLOR ARENA. </t>
  </si>
  <si>
    <t>MMD512VET000106</t>
  </si>
  <si>
    <t>CAMION DINA PHANIER-URBANO, MODELO 1995, NO. DE SERIE 3010942C3, PLACAS 4ETA07</t>
  </si>
  <si>
    <t>MMD512VET001023</t>
  </si>
  <si>
    <t>VEHICULO TSURO GS NISSAN MODELO 1997, SERIE 3N1BEAB13VL020231, COLOR VERDE</t>
  </si>
  <si>
    <t>MMD513MOB019002</t>
  </si>
  <si>
    <t>SILLA APILABLE EN VINIL S/MARCA, COLOR NEGRO S/SERIE</t>
  </si>
  <si>
    <t>MMD513MOB019003</t>
  </si>
  <si>
    <t>MMD513MOB006005</t>
  </si>
  <si>
    <t>CAJA FUERTE S/MARCA, COLOR GRIS S/SERIE</t>
  </si>
  <si>
    <t>MMD513MEE004012</t>
  </si>
  <si>
    <t>REGULADOR DE  CORRIENTE BTC-1000 COLOR ARENA SERIE 21201058</t>
  </si>
  <si>
    <t>MMD513MOB014013</t>
  </si>
  <si>
    <t>MESA P/MAQUINA  DE ESCRIBIR S/ MARCA, COLOR CAFÉ S/ SERIE</t>
  </si>
  <si>
    <t>MMD513MOB003015</t>
  </si>
  <si>
    <t>ARCHIVERO METALICO 4 GAVETAS S/MARCA, COLOR GRIS S/SERIE</t>
  </si>
  <si>
    <t>MMD513EAD022018</t>
  </si>
  <si>
    <t>MAQUINA DE ESCRIBIR MANUAL OLIMPYA, COLOR BLANCO CON NEGRO S/SERIE</t>
  </si>
  <si>
    <t>MMD513MOB003020</t>
  </si>
  <si>
    <t>MMD513MEE004025</t>
  </si>
  <si>
    <t>REGULADOR  DE CORRIENTE S/MARCA, COLOR BEIGE S/SERIE</t>
  </si>
  <si>
    <t>MMD513MOB019026</t>
  </si>
  <si>
    <t>SILLA  CON CODERAS S/MARCA, COLOR NEGRO S/SERIE</t>
  </si>
  <si>
    <t>MMD513MOB019027</t>
  </si>
  <si>
    <t>MMD513MOB020028</t>
  </si>
  <si>
    <t>SILLON EJECUTIVO S/MARCA, COLOR NEGRO S/SERIE</t>
  </si>
  <si>
    <t>MMD513MOB019035</t>
  </si>
  <si>
    <t>SILLA SECRETARIAL PLIANA CON CODERAS S/MARCA, COLOR NEGRO S/SERIE</t>
  </si>
  <si>
    <t>MMD513MOB019036</t>
  </si>
  <si>
    <t>MMD513MOB019037</t>
  </si>
  <si>
    <t>MMD513MOB019038</t>
  </si>
  <si>
    <t>SILLA SECRETARIAL PLIANA SIN CODERAS S/MARCA, COLOR NEGRO S/SERIE</t>
  </si>
  <si>
    <t>MMD513MOB019041</t>
  </si>
  <si>
    <t>SILLA SECRETARIAL PLANA CON CODERAS S/MARCA, COLOR NEGRO S/SERIE</t>
  </si>
  <si>
    <t>MMD513MOB037043</t>
  </si>
  <si>
    <t>SUMADORA PRINTAFORM, COLOR BEIGE SERIE 9A12107</t>
  </si>
  <si>
    <t>MMD513BIN0010441</t>
  </si>
  <si>
    <t>MONITOR BENQ SERIE 99908714H1</t>
  </si>
  <si>
    <t>MMD513LPC001047</t>
  </si>
  <si>
    <t>paquete integral de contabilidad de tesoreria que contiene contacad, contacad, chequecad, ingresad, nominad, patentado por computación  aplicada al desarrollo SA de CV.</t>
  </si>
  <si>
    <t>MMD513MOB014048</t>
  </si>
  <si>
    <t>MESA P/MAQUINA DE ESCRIBIR S/MARCA, COLOR NOGAL S/SERIE</t>
  </si>
  <si>
    <t>MMD513MOB010053</t>
  </si>
  <si>
    <t>ESTANTE QUE CONSTA DE CINCO CHAROLAS DE 30 CMS POR 85 CMS, CUATRO POSTES Y TORNILLOS</t>
  </si>
  <si>
    <t>MMD513MOB010054</t>
  </si>
  <si>
    <t>MMD513MOB010055</t>
  </si>
  <si>
    <t>MMD513MOB010056</t>
  </si>
  <si>
    <t>MMD513MOB010057</t>
  </si>
  <si>
    <t>MMD513MOB010058</t>
  </si>
  <si>
    <t>MMD513MOB010059</t>
  </si>
  <si>
    <t>MMD513MOB010060</t>
  </si>
  <si>
    <t>MMD513MOB010061</t>
  </si>
  <si>
    <t>MMD513MOB010062</t>
  </si>
  <si>
    <t>MMD513MOB003066</t>
  </si>
  <si>
    <t>ARCHIVERO  METALICO S/MARCA, COLOR ARENA S/SERIE</t>
  </si>
  <si>
    <t>MMD513EAD046068</t>
  </si>
  <si>
    <t>CAJA DE SEGURIDAD PARA DINERO PRINTAFORM, COLOR GRIS S/SERIE</t>
  </si>
  <si>
    <t xml:space="preserve">                                           MMD513BIN001073 MMD513BIN0010731 MMD513BIN0010732 MMD513BIN0010733</t>
  </si>
  <si>
    <t>COMPUTADORA COMPAQ COLOR NEGRO CON CPU SERIE 3D27KXLE30W6      MONITOR SERIE 213BK28P1739        TECLADO SERIE C0204118636              MOUSE S/SERIE</t>
  </si>
  <si>
    <t>MMD513BIN001075</t>
  </si>
  <si>
    <t>CPU COMPAQ COLOR NEGRO SERIE 3027KXLE81CD</t>
  </si>
  <si>
    <r>
      <rPr>
        <b/>
        <sz val="9"/>
        <rFont val="Courier New"/>
        <family val="3"/>
      </rPr>
      <t xml:space="preserve">                                           MMD513BIN0010751</t>
    </r>
    <r>
      <rPr>
        <sz val="9"/>
        <rFont val="Courier New"/>
        <family val="3"/>
      </rPr>
      <t xml:space="preserve"> MMD513BIN0010752</t>
    </r>
  </si>
  <si>
    <t>COMPUTADORA COMPAQ COLOR NEGRO CON      MONITOR SERIE 231BK28PG960       TECLADO SERIE C0204130534</t>
  </si>
  <si>
    <t>MMD513EAD032082</t>
  </si>
  <si>
    <t>RELOJ CHECADOR ACROPRINT COLOR VERDE SERIE 0119651BK</t>
  </si>
  <si>
    <t>MMD513EAD005084</t>
  </si>
  <si>
    <t>CAMARA  DIGITAL  POWER SHOT A300 CANON, COLOR GRIS SERIE 7126443593</t>
  </si>
  <si>
    <t>MMD513EAD046087</t>
  </si>
  <si>
    <t>CAJA DE SEGURIDAD PARA LLAVES S/MARCA COLOR BEIGE S/SERIE</t>
  </si>
  <si>
    <t>MMD513LPC001089</t>
  </si>
  <si>
    <t>PAQUETE DE NOMINA NOI WIN CON POLIZA P/1 USUARIO Y 4 EMPRESAS MAS 1 USUARIO ADICIONAL SIN EMPRESAS</t>
  </si>
  <si>
    <t>MMD513MOB020090</t>
  </si>
  <si>
    <t>SILLON EJECUTIVO  S/MARCA COLOR NEGRO S/SERIE</t>
  </si>
  <si>
    <t>MMD513EAD046091</t>
  </si>
  <si>
    <t>CAJA DE SEGURIDAD PARA DINERO PRINTAFORM, COLOR AZUL S*/SERIE</t>
  </si>
  <si>
    <t>MMD513EAD046092</t>
  </si>
  <si>
    <t>MMD513MOB010093</t>
  </si>
  <si>
    <t>JUEGO DE ESTANTERIA S/MARCA COLOR GRIS S/SERIE QUE INCLUYE 5 CHAROLAS DE 85 CMS POR 60 CMS, TORNILLOS CON TUERCAS, 4 POSTES CALIBRE 14 DE 2 MTS</t>
  </si>
  <si>
    <t>MMD513MOB010094</t>
  </si>
  <si>
    <t>MMD513MOB010095</t>
  </si>
  <si>
    <t>MMD513MOB010096</t>
  </si>
  <si>
    <t>MMD513MOB010097</t>
  </si>
  <si>
    <t>MMD513MOB010098</t>
  </si>
  <si>
    <t>MMD513MOB010099</t>
  </si>
  <si>
    <t>MMD513MOB010100</t>
  </si>
  <si>
    <t>MMD513MOB010101</t>
  </si>
  <si>
    <t>MMD513MOB010102</t>
  </si>
  <si>
    <t>MMD513MOB010103</t>
  </si>
  <si>
    <t>MMD513MOB010104</t>
  </si>
  <si>
    <t xml:space="preserve">                                         MMD513BIN0011171 MMD513BIN0011172 MMD513BIN0011173</t>
  </si>
  <si>
    <t>MONITOR SERIE CNN5150Y88           TECLADO SERIE C0412250630              MOUSE SERIE 0501019980</t>
  </si>
  <si>
    <t>MMD513EAD047120</t>
  </si>
  <si>
    <t>ROTULADOR ELECTRONICO BROTHER, SERIE U52657-B5J985117 COLOR VERDE</t>
  </si>
  <si>
    <t>MMD513MOB019125MAS</t>
  </si>
  <si>
    <t>SILLA DE TRABAJO CON BRAZOS, COLOR NEGRO S/SERIE S/MARCA</t>
  </si>
  <si>
    <t>MMD513BIN003126</t>
  </si>
  <si>
    <t>IMPRESORA EPSON LX-300 COLOR BLANCO, SERIE ETUY360276</t>
  </si>
  <si>
    <t>MMD513MOB003127</t>
  </si>
  <si>
    <t>ARCHIVERO DOS CAJONES COLOR NEGRO MOD. 13679 TAMAÑO CARTA</t>
  </si>
  <si>
    <t>MMD513BIN003131</t>
  </si>
  <si>
    <t>IMPRESORA EPSON LX300L, COLOR BLANCO, SERIE G8DY073958, MODELO P170B</t>
  </si>
  <si>
    <t>MMD513MEE003132</t>
  </si>
  <si>
    <t>APC NOBREAK BACK UPS RS-900, COLOR BEIGE, BR900, 5B0705U15059</t>
  </si>
  <si>
    <t>MMD513MEE003134</t>
  </si>
  <si>
    <t>NO BREAKS CENTRA 700VA C/REG. INT. PROT.PM. 4CONT., COLOR CARBON-GRIS, SERIE 317821343</t>
  </si>
  <si>
    <t>MMD513EAD026139</t>
  </si>
  <si>
    <t>PANTALLA DE TRIPIE 70 (1.78X1.78) APOLLO 60197 SKU: P6407, COLOR NEGRO</t>
  </si>
  <si>
    <t>MMD513EAD007142</t>
  </si>
  <si>
    <t>ENGARGOLADORA DUAL TWIN BINDER, COLOR BLANCO SERIE WM32107209</t>
  </si>
  <si>
    <t>MMD513EAD032143</t>
  </si>
  <si>
    <t>RELOJ CHECADOR E LATHEM COLOR AZUL/GRIS, SERIE E516646</t>
  </si>
  <si>
    <t>MMD513EAC011144</t>
  </si>
  <si>
    <t>FAX CANON FAXPHONE JX200, COLOR BLANCO/NEGRO, SERIE NSW21071</t>
  </si>
  <si>
    <t>MMD513MOB011148</t>
  </si>
  <si>
    <t>LIBRERO MINI FORTE MOD. 168 MAPLE/ALUM.</t>
  </si>
  <si>
    <t>MMD513BIN004153</t>
  </si>
  <si>
    <t>LAPTOP HP550 CEL. P 530 RAM 1024, SERIE CNU8352Y02  COLOR GRIS OSCURO</t>
  </si>
  <si>
    <t>MMD513EAD040157</t>
  </si>
  <si>
    <t>VENTILADOR MARCA Gmerit COLOR BLANCO SIN SERIE MODELO RD40 127 V 60Hz 45 W</t>
  </si>
  <si>
    <t xml:space="preserve">            399.00</t>
  </si>
  <si>
    <t>MMD513EAD040158</t>
  </si>
  <si>
    <t>VENTILADOR MARCA  WORLD STAR COLOR NEGRO/BEIGE MODELO/FZ 20-40F</t>
  </si>
  <si>
    <t>MMD513EAD0370159</t>
  </si>
  <si>
    <t>SUMADORA  DE ESCRITORIO 12 DIG. C/IMPRESOR DOS COLORES MARCA CASIO 170-048 MODELO FR-2650DT</t>
  </si>
  <si>
    <t>MMD513BIN003160</t>
  </si>
  <si>
    <t>IMPRESORA HP LASERJET P1505 COLOR GRIS CON NEGRO SERIE VND3G12481</t>
  </si>
  <si>
    <t>MMD513BIN003161</t>
  </si>
  <si>
    <t>IMPRESORA HP LASERJET P1505 COLOR GRIS CON NEGRO SERIE VND3B06813</t>
  </si>
  <si>
    <t>MMD513BIN009164 MMD513BIN0091642 MMD513BIN0091643</t>
  </si>
  <si>
    <t>SERVIDOR IBM X3200M2, XEON DC E3110 3.0GHZ 2X1GB 3.5IN HS SATA/SAS 3YR WR HP IPAQ CON WINDOWS MOBILE SERIE KQPXXAB ID 4368E1U, TECLADO 0442784, MOUSE 23-004050. COLOR NEGRO</t>
  </si>
  <si>
    <t>MMD513MOB010165</t>
  </si>
  <si>
    <t>MMD513MOB010166</t>
  </si>
  <si>
    <t>JUEGO DE ESTANTERIA S/MARCA COLOR GRIS S/SERIE INCLUYE 4 POSTES CAL.14 DE 2.20, TORNILLOS CON TUERCA, 5 ENTREPAÑOS DE 45X* CAL.22 MEDIDAS DE 45X85</t>
  </si>
  <si>
    <t>MMD513MOB010167</t>
  </si>
  <si>
    <t>MMD513MOB010168</t>
  </si>
  <si>
    <t>MMD513MOB010169</t>
  </si>
  <si>
    <t>MMD513AEC021170</t>
  </si>
  <si>
    <t xml:space="preserve"> SWITCH 30COM OFFICECONNECT GIGABIT SWIPERP 16 PUERTOS 10/100/1000</t>
  </si>
  <si>
    <t>MMD513BIN012171</t>
  </si>
  <si>
    <t>SCANER HP G2410 GRIS N/SERIE CN9BJV2199 L2694A301</t>
  </si>
  <si>
    <t>1,299.00</t>
  </si>
  <si>
    <t>MMD513BIN003173</t>
  </si>
  <si>
    <t>IMPRESORA EPSON LX 300 DE MATRIZ DE PUNTO DE IMPACTO DE 9 AGUJAS IMPRESORA MONOCROMATICA, CON ALIMENTACION DE PAPEL CONTINUO Y HOJA SUELTA CON INTERFAZ PARALELO N/SERIE G8DY351495 COLOR GRIS</t>
  </si>
  <si>
    <t>MM513MEE003174       MM513MEE003175</t>
  </si>
  <si>
    <t>NO BREAKS VICA 1100VA/600W, C/REG. USB DISPLAY LCD DINAMI/6TOMAS RESP 36MIN</t>
  </si>
  <si>
    <t>MMD513MOB011176MAS</t>
  </si>
  <si>
    <t>LIBRERO MOD. 1.80*70*30 CON PUERTAS Y CHAPAS DE SEGURIDAD CON ENTREPAÑOS L/TRADICIONAL GRIS /OYAMEL</t>
  </si>
  <si>
    <t>MMD513MOB011177MAS</t>
  </si>
  <si>
    <t>MMD513MOB011179MAS</t>
  </si>
  <si>
    <t>MMD513MOB011180MAS</t>
  </si>
  <si>
    <t>MMD513MOB011181MAS</t>
  </si>
  <si>
    <t>MMD513MOB011182MAS</t>
  </si>
  <si>
    <t>MMD513MOB011183MAS</t>
  </si>
  <si>
    <t>MMD513MOB011184MAS</t>
  </si>
  <si>
    <t>MMD513MOB011185MAS</t>
  </si>
  <si>
    <t>LIBRERO MOD. 1.40*60*30* CON PUERTAS Y CHAPA DE SEGURIDAD CON ENTREPAÑOS L/TRADICIONAL GRIS /OYAMEL</t>
  </si>
  <si>
    <t>MMD513MOB01186MAS</t>
  </si>
  <si>
    <t>ESC. PENINSULAR CON LETERAL "L" DE 1.40*1.20*60*40 CON ARCHIVERO DE 2 CAJONES DE ARCHIVO Y 1 CAJON LAPICERO GRIS/OYAMEL</t>
  </si>
  <si>
    <t>MMD513MOB009187MAS</t>
  </si>
  <si>
    <t>MMD513MOB009189MAS</t>
  </si>
  <si>
    <t>MMD513MOB009190MAS</t>
  </si>
  <si>
    <t>MMD513MOB009191MAS</t>
  </si>
  <si>
    <t>MMD513MOB009192MAS</t>
  </si>
  <si>
    <t>MMD513MOB009193</t>
  </si>
  <si>
    <t>MMD513MOB009194</t>
  </si>
  <si>
    <t>MMD513MOB009195</t>
  </si>
  <si>
    <t>MMD513MOB009196MAS</t>
  </si>
  <si>
    <t>ARCHIVERO CON CAJONES DE CAVETA ARCHIVO DE 50*45*95* GRIS /OYAMEL</t>
  </si>
  <si>
    <t>MMD513MOB003197MAS</t>
  </si>
  <si>
    <t>MMD513MOB003199MAS</t>
  </si>
  <si>
    <t>MMD513MOB003200MAS</t>
  </si>
  <si>
    <t>MMD513MOB028202</t>
  </si>
  <si>
    <t>CONJUNTO EJECUTIVO L/CONTEMPORANEA ECRITORIO PENINSULAR 1*60*70*75, PUENTE P/JGO EJEC.C/PT 1*00*42*75 CREDENZA EJEC. 1*60*45*75 C/1-LAP 1-ARCH LIBRERO P/CRED. 1*60*1.05*35 C/4 ABATIBLES PORTA CPU COLOR GRIS/OYAMEL</t>
  </si>
  <si>
    <t>MMD513MOB014203MAS</t>
  </si>
  <si>
    <t>MESA CON ENTREPAÑO 1.00*50*75 PARA IMPRESORA/COPIADORA COLOR DRIS/OYAMEL</t>
  </si>
  <si>
    <t>1,559-04</t>
  </si>
  <si>
    <t>MMD513EAC003204</t>
  </si>
  <si>
    <t>CENTRAL TELEFONICA 3 LINEAS 8 EXTENCIONES</t>
  </si>
  <si>
    <t>MMD513EAC012205</t>
  </si>
  <si>
    <t xml:space="preserve">TELEFONO MULTILINEA  CON MANOS LIBRES, COLOR BEIGE. </t>
  </si>
  <si>
    <t>MMD513EAD032206</t>
  </si>
  <si>
    <t xml:space="preserve">RELOJ CHECADOR ELECTRONICO MARCA AMANO MODELO TCX-77 N/SERIE 393849073 </t>
  </si>
  <si>
    <t>MMD513BIN001207  MMD513BIN0012071 MMD513BIN0012072 MMD513BIN0012073</t>
  </si>
  <si>
    <t>COMPUTADORA CPU HP N/SERIE 584031-001 MONITOR LG N/SERIE 007NDBPEE349 MODELO W20535QV TECLADO HP N/SERIE CW01631415 MODELO KU-0841 MOUSE HP N/SERIE. CPW02011338 COLOR NEGRA</t>
  </si>
  <si>
    <t xml:space="preserve"> MMD513EAD040209MAS</t>
  </si>
  <si>
    <t>VENTILADORES DE TORRE MARCA MYTEK 42 MODELO 3332R</t>
  </si>
  <si>
    <t>MMD513MOB009210</t>
  </si>
  <si>
    <t>ESCRITORIO SEC. CON LATERAL "L" DE 1.50 x1.40x60x40 CON ARCHIVERO 2 CAJONES ARCHIVO Y 1 CAJON LAPICERO GRIS/OYAMEL</t>
  </si>
  <si>
    <t>MMD513MOB014211</t>
  </si>
  <si>
    <t>MESA CON ENTREPAÑO 70x50x75 PARA IMPRESORA Y COPIADORA GRIS/OYAMEL</t>
  </si>
  <si>
    <t>MMD515MOB003212</t>
  </si>
  <si>
    <t xml:space="preserve">ARCHIVERO CON CAJONES DE 3 GAVETAS ARCHIVO DE 50x45x95x GRIS/OYAMEL </t>
  </si>
  <si>
    <t>MMD513MOB011213</t>
  </si>
  <si>
    <t>LIBRERO MOD. 1.80x70x30 CON PUERTAS Y CHAPA DEN SEGURIDAD CON ENTREPAÑOS TRADICIONAL GRIS/OYYAMEL</t>
  </si>
  <si>
    <t>MMD513EAD032215</t>
  </si>
  <si>
    <t>RELOJ CHECADOR DIGITAL LICENCIA INGRESSION AVZ 300 USUARIOS INCLUYES LECTOR Y N/SERIE 03960644</t>
  </si>
  <si>
    <t>MMD513BIN003216</t>
  </si>
  <si>
    <t xml:space="preserve">IMPRESORA LASER P1102W 19PPS B/N CARTA CON NUMERO DE SERIE VNB3Z21197 COLOR NEGRO </t>
  </si>
  <si>
    <t>MMD513EAD040217</t>
  </si>
  <si>
    <t>VENTILADOR Y ENFRIADOR DE AIRE DE 10 LITROS MODELO KUUL-AIRE NUMERO DE SERIE KA45A451010</t>
  </si>
  <si>
    <t>MMD513BIN001218 MMD513BIN0012181 MMD513BIN0012182 MMD513BIN0012183</t>
  </si>
  <si>
    <t>COMPUTADORA pentiumdual, memoria 4 GB, CD/R lition, DD 320GB, Tec-mouse, Monitor 18.5 LCD, NUM.SERIE: ADMB21071103CPUM, N.S Monitor ETNIB012035LO, Teclado: PID: LZ047HU, Mouse: PID:LZ047HU</t>
  </si>
  <si>
    <t>MMD513BIN001219 MMD513BIN0012191 MMD513BIN0012192 MMD513BIN0012193</t>
  </si>
  <si>
    <t>COMPUTADORA pentiumdual, memoria 4 GB, CD/R lition, DD 320GB, Tec-mouse, 18.5 LCD,    NUME.SERIE: 584031-001, N.S Monitor: ETNIB0242SLO, Teclado: PID:LZ048HU, Mouse: PID:LZ047HU</t>
  </si>
  <si>
    <t>MMD513BIN001220 MMD513BIN0010201 MMD513BIN0010202 MMD513BIN0010203</t>
  </si>
  <si>
    <t>COMPUTADORA pentiumdual, memoria 4 GB, CD/R lition, DD 320GB, Tec-mouse, Monitor 18.5 LCD, NUM.SERIE ADMB21071102CPUM, N.S. Monitor: ETNIB012045SLO, Teclado: PID:LZ048HU, MOUSE: PID:LZ04HU</t>
  </si>
  <si>
    <t>MMD513BIN001221 MMD513BIN0012211 MMD513BIN0012212 MMD513BIN0012213</t>
  </si>
  <si>
    <t>COMPUTADORA pentiumdual, memoria 4 GB, CD/R lition, DD 320GB, Tec-mouse, Monitor 18.5 LCD, NUM.SERIE: ADMB21071101CPUM, N.S. Monitor: ETNIB007675SLO, Teclado: PID: LZ048HU, MOUSE: PID:LZ047HU.</t>
  </si>
  <si>
    <t>MMD513BIN0030224</t>
  </si>
  <si>
    <t>impresora laser HP  P1102W- 19PPM, Color Negra.</t>
  </si>
  <si>
    <t>1100</t>
  </si>
  <si>
    <t>MMD513BIN0030225</t>
  </si>
  <si>
    <t>IMPRESORA LASER HP P1102W-19PPM</t>
  </si>
  <si>
    <t>1456.90</t>
  </si>
  <si>
    <t xml:space="preserve">MMD513BIN0010226
MMD513BIN00102261
MMD513BIN00102262
MMD513BIN00102263
</t>
  </si>
  <si>
    <t xml:space="preserve">CPU DE ESCRITORIO ARM. MB BIO PENTIUM DUAL CORE 5700 DDR4GB MEMORIA DD 500GB DVD-CD/ LITEON GAB ACTECK MONITOR 18.5" KIT TECLADO MOUSE. </t>
  </si>
  <si>
    <t>6258.80</t>
  </si>
  <si>
    <t xml:space="preserve">MMD513BIN0010229
MMD513BIN00102291
MMD513BIN00102292
MMD513BIN00102293
</t>
  </si>
  <si>
    <t>MMD513BIN030234MAS</t>
  </si>
  <si>
    <t>IMPRESORA SAMSUNG LASER ML-2165</t>
  </si>
  <si>
    <t>MMD513EAD0029235MAS</t>
  </si>
  <si>
    <t>PROYECTOR DE 2300 LUM CON MALETIN Y CONTROL</t>
  </si>
  <si>
    <t>MMD513MOB0030236MAS</t>
  </si>
  <si>
    <t>ARCHIVERO ORGANIZADOR 3 GAVETAS COLOR NEGRO</t>
  </si>
  <si>
    <t>MMD513MOB0140237MAS</t>
  </si>
  <si>
    <t>MEASA DE MELANINA DE 19MM COLOR ARCE CON MEDIDAS DE 1.05 CM DE FONDO X, 0.07 DE ALTURA CON ENTREPAÑO, LLEVA RUEDAS CON RESPALDO</t>
  </si>
  <si>
    <t>MMD513MOB0100238MAS MMD513MOB0100239MAS MMD513MOB0100240MAS MMD513MOB0100241MAS MMD513MOB0100242MAS MMD513MOB0100243MAS MMD513MOB0100244MAS MMD513MOB0100245MAS MMD513MOB0100246MAS</t>
  </si>
  <si>
    <t>JUEGO DE ESTANTERIA 4 CHAROLAS .30X.85 TORNILLO CON TUERCA PARA ESTANTERIA</t>
  </si>
  <si>
    <t>MMD513MDI0040247MAS MMD513MDI0040248MAS</t>
  </si>
  <si>
    <t>DECTECTORES DE HUMO SEÑALAMIENTO DE SISMOS E INSENDIOS, SEÑALAMIENTO DE REUTA DE EVACUACION SEÑALAMIENTO DE EXTINTOR  SEÑALAMINTO DE SALIDA DE EMERGENCIA, ROLLO DE CINTA ANTIDERRAPANTE  2 EXTINTORES  GABINETE PARA EXTINTORES</t>
  </si>
  <si>
    <t>MMD513EAD0260249MAS</t>
  </si>
  <si>
    <t>PANTALLA CONSUL 1.77 MTS DRAPER</t>
  </si>
  <si>
    <t>MMD513EAD0320250MAS</t>
  </si>
  <si>
    <t>RELOJ CHECADOR LATHEMELECTRIC</t>
  </si>
  <si>
    <t>MMD513MOB0190251MAS</t>
  </si>
  <si>
    <t>PRINTAFORM SALAMANCA SILLA SECRETARIAL</t>
  </si>
  <si>
    <t xml:space="preserve">MMD513MOB0190252MAS </t>
  </si>
  <si>
    <t>ROBUS SILLA SECRETARIAL S/BRAZOS DEN 20K</t>
  </si>
  <si>
    <t>MMD513BIN0040254</t>
  </si>
  <si>
    <t>COMPUTADORA LAPTOP COLOR NEGRO MARCA TOSHIBA, SERIE: 5CO16015W</t>
  </si>
  <si>
    <t>MMD513MEE0030255</t>
  </si>
  <si>
    <t>No break sola basic ISB modelo NBKS 600 de 19 a 20 minutos no de serie E12D16625</t>
  </si>
  <si>
    <t>MMD513LPC0010256</t>
  </si>
  <si>
    <t xml:space="preserve">PAQUETE DE CONTABILIDAD QUE CONTIENE: CONTABILIDAD, CHEQUES, NOMINA, PROYECTCAD, SISTEMA DE IMPUESTO PREDIAL Y CATASTRO, COMPRAS, GENERADOR DE ARCHIVOS DE ENVIO PARA OFS, TRASPASO DE INFORMACION Y ADECUADOS, RESGUARDOS. </t>
  </si>
  <si>
    <t>MMD513BIN0040257MAS</t>
  </si>
  <si>
    <t xml:space="preserve">LAPTOP COLOR NEGRO, SERIE NO CB26215352, MODELO 20244, CON CPU INTEL 1000 M 1.8G, MEMORIA RAM 4 G, DISPLAY 14" HD LED. </t>
  </si>
  <si>
    <t>MMD513BIN0040258MAS</t>
  </si>
  <si>
    <t>SWITCH DE 24 PUERTOS MODELO TL-SG1024, COLOR NEGRO</t>
  </si>
  <si>
    <t>MMD513EAD0029260MAS</t>
  </si>
  <si>
    <t xml:space="preserve">PROYECTOR MARCA BENQ, NO DE SERIE PDF8D01006000. </t>
  </si>
  <si>
    <t xml:space="preserve">MMD513BIN0040261MAS </t>
  </si>
  <si>
    <t>IMPRESORA LASER HP JET PRO, P11202W, COLOR NEGRO, NO DE SERIE VND3L50505, Y VND3K92681.</t>
  </si>
  <si>
    <t>MMD513BIN0040262MAS</t>
  </si>
  <si>
    <t xml:space="preserve">MMD513MOB0190263MAS   </t>
  </si>
  <si>
    <t xml:space="preserve">SILLA SECRETARIAL SIN BRAZOS MODELO JUNIOR OFIK COLOR NEGRO. </t>
  </si>
  <si>
    <t xml:space="preserve">MMD513MOB0190264MAS  </t>
  </si>
  <si>
    <t xml:space="preserve">MMD513MOB0190265MAS  </t>
  </si>
  <si>
    <t>MMD513MOB0190266MAS</t>
  </si>
  <si>
    <t xml:space="preserve">MMD513MOB0190267MAS  </t>
  </si>
  <si>
    <t>MMD513VET001019</t>
  </si>
  <si>
    <t>Vehiculo volkswagen jetta mod. 2007, no de motor BHP166050, chasis 3VWRV09M67M613825, 4 ilindros, no de placas GUD-1285, tarheta de circuilacion 082475585.</t>
  </si>
  <si>
    <t>MMD542BIN0010951DIM</t>
  </si>
  <si>
    <t>MONITOR HACER COLOR NEGRO</t>
  </si>
  <si>
    <t>MMD542BIN0010953DIM</t>
  </si>
  <si>
    <t xml:space="preserve">RATON </t>
  </si>
  <si>
    <t>MMD542BIN0010952DIM</t>
  </si>
  <si>
    <t>TECLADO HACER</t>
  </si>
  <si>
    <t>MMD542BIN001095DIM</t>
  </si>
  <si>
    <t>CPU ACER</t>
  </si>
  <si>
    <t>MMD513BIN030269</t>
  </si>
  <si>
    <t>MMD513BIN030270,   MMD513BIN030271</t>
  </si>
  <si>
    <t>SILLA DE VISITA SIN CODERA S/MARCA</t>
  </si>
  <si>
    <t>MMMD542BIN00101512DIM</t>
  </si>
  <si>
    <t>TECLADO NEGRO DP/NODJ482</t>
  </si>
  <si>
    <t>MMMD542BIN00101513DIM</t>
  </si>
  <si>
    <t>RATON GS COLOR NEGRO</t>
  </si>
  <si>
    <t>MMMD542BIN00101511DIM</t>
  </si>
  <si>
    <t>MONITOR DELL NEGRO CN-OHDNHD-72872-MAM-EJ8N</t>
  </si>
  <si>
    <t>MMMD542BIN0010151DIM</t>
  </si>
  <si>
    <t>CPU DELL DOMQ22</t>
  </si>
  <si>
    <t>-</t>
  </si>
  <si>
    <t>SILLA NEGRA CON CODERAS COLOR NEGRO S/MARCA</t>
  </si>
  <si>
    <t>MMD513EAD024004</t>
  </si>
  <si>
    <t>MIMEOGRAFO MANUAL ELECTRICO GESTETNER, COLOR BEIGE-VINO S/SERIE</t>
  </si>
  <si>
    <t>MMD513MOB014008</t>
  </si>
  <si>
    <t>MESA DE MADERA  P/COPIADORA S/MARCA, COLOR NATURAL S/SERIE</t>
  </si>
  <si>
    <t>MMD513EAD019021</t>
  </si>
  <si>
    <t>GUILLOTINA  PARA PAPEL RENOUD,COLOR CAFÉ S/SERIE</t>
  </si>
  <si>
    <t>MMD513EAD040023</t>
  </si>
  <si>
    <t>VENTILADOR MYTEK, COLOR BLANCO S/SERIE</t>
  </si>
  <si>
    <t>MMD513MEE003029</t>
  </si>
  <si>
    <t>NOBREAK SR-800 SOLA BASIC, COLOR BEIGE SERIE E-98-B-06302</t>
  </si>
  <si>
    <t>MMD513BIN001030</t>
  </si>
  <si>
    <t>CPU COLOR BEIGE S/MARCA S/SERIE</t>
  </si>
  <si>
    <t xml:space="preserve">                                                                                               MMD513BIN0010301      MMD513BIN0010302         MMD513BIN0010303</t>
  </si>
  <si>
    <t xml:space="preserve"> MONITOR GVC SERIE 4CLP91205371  TECLADO BTC SERIE M-5121                 MOUSE DEXXA SERIE N491N02653</t>
  </si>
  <si>
    <t>MMD513BIN003032</t>
  </si>
  <si>
    <t>IMPRESORA  EPSON LX-300, COLOR BLANCO SERIE 1YMY702728</t>
  </si>
  <si>
    <t>MMD513MEE004034</t>
  </si>
  <si>
    <t>REGULADOR MAX 1000 TDE COLOR BEIGE S/SERIE</t>
  </si>
  <si>
    <t xml:space="preserve">                               MMD513BIN001044 MMD513BIN0010442 MMD513BIN0010443</t>
  </si>
  <si>
    <t>COMPUTADORA ENSAMBLADA COLOR BEIGE  CON CPU S/MARCA S/SERIE  TECLADO BTC SERIE M-5201                 MOUSE GENIUS SERIE 97416613</t>
  </si>
  <si>
    <t>MMD513MEE004045</t>
  </si>
  <si>
    <t>REGULADOR SOLA BASIC, COLOR NEGRO SERIE E02L46077</t>
  </si>
  <si>
    <t>MMD513BIN001046</t>
  </si>
  <si>
    <t>IMPRESORA EPSON  LX-300, COLOR BEIGE S/SERIE</t>
  </si>
  <si>
    <t>MMD513EAD015063</t>
  </si>
  <si>
    <t>FOTOCOPIADORA MITA  DC-3060,COLOR GRIS SERIE 199809</t>
  </si>
  <si>
    <t>MMD513MEE004064</t>
  </si>
  <si>
    <t>REGULADOR DE CORRIENTE S/MARCA, COLOR GRIS S/SERIE</t>
  </si>
  <si>
    <t>MMD513EAC012065</t>
  </si>
  <si>
    <t>TELEFONO  KX-T2335 PANASONIC, COLOR GRIS SERIE 4LAEE047217</t>
  </si>
  <si>
    <t>MMD513EAD037067</t>
  </si>
  <si>
    <t>SUMADORA S/MARCA, COLOR BEIGE S/SERIE</t>
  </si>
  <si>
    <t>MMD513BIN001069</t>
  </si>
  <si>
    <t>CPU SIN MARCA SIN SERIE</t>
  </si>
  <si>
    <t xml:space="preserve">                                         MMD513BIN0010691   MMD513BIN0010692 MMD513BIN0010693</t>
  </si>
  <si>
    <t>COMPUTADORA ENSAMBLADA COLOR BEIGE CON             MONITOR GVC SERIE 4CLW84501473 TECLADO BTC SERIE E5XKB5121WTH0110, MOUSE GENIUS S/SERIE</t>
  </si>
  <si>
    <t>MMD513EAD037070</t>
  </si>
  <si>
    <t>SUMADORA 1444 PRINTAFORM, COLOR BEIGE SERIE 079834</t>
  </si>
  <si>
    <t>MMD513EAD045071</t>
  </si>
  <si>
    <t>DETECTOR DE BILLETES FALSOS CDM COLOR BLANCO S/SERIE</t>
  </si>
  <si>
    <t>MMD513BIN003072</t>
  </si>
  <si>
    <t>IMPRESORA  LASER JET 1200 HEWLETT PACKARD, COLOR BLANCO SERIE CNBR933588</t>
  </si>
  <si>
    <t>MMD513MEE004076</t>
  </si>
  <si>
    <t>REGULADOR ISB SOLA BASIC, COLOR NEGRO SERIE E02F27225</t>
  </si>
  <si>
    <t>MMD513MEE004077</t>
  </si>
  <si>
    <t>REGULADOR ISB SOLA BASIC, COLOR NEGRO SERIE E02F26681</t>
  </si>
  <si>
    <t>MMD513BIN003078</t>
  </si>
  <si>
    <t>IMPRESORA  LASSER JET 1100 HEWLETT PACKARD, COLOR GRIS SERIE USLD051958</t>
  </si>
  <si>
    <t>MMD513EAD037079</t>
  </si>
  <si>
    <t>SUMADORA DR-120LB CASIO COLOR GRIS SERIE Q5147190</t>
  </si>
  <si>
    <t>MMD513EAD002081</t>
  </si>
  <si>
    <t>CAFETERA GENERAL ELECTRIC COLOR NEGRO SERIE B5030AE</t>
  </si>
  <si>
    <t>MMD513EAC009083</t>
  </si>
  <si>
    <t>FAX  UX-P200 SHARP, COLOR GRIS SERIE 3715932X</t>
  </si>
  <si>
    <t>MMD513BIN011085</t>
  </si>
  <si>
    <t>DISCO EXTRAIBLE USB 2.0 256 MB JETFLASH, COLOR AZUL SERIE 100609</t>
  </si>
  <si>
    <t>MMD513BIN004086</t>
  </si>
  <si>
    <t>LAPTOP PC PAVILION DV1000 HEWLETT PACKARD COLOR NEGRO SERIE CNF43702WF</t>
  </si>
  <si>
    <t>MMD513BIN003088</t>
  </si>
  <si>
    <t>IMPRESORA FX-1180 EPSON COLOR BEIGE SERIE DZUY016426</t>
  </si>
  <si>
    <t>MMD513BIN003112</t>
  </si>
  <si>
    <t>IMPRESORA HEWLETT PACKARD LASERJET 2420N PARA RED COLOR GRIS SERIE CNDJC27924</t>
  </si>
  <si>
    <t>MMD513BIN0091132</t>
  </si>
  <si>
    <t>TECLADO SERIE 3882B014 COLOR NEGRO</t>
  </si>
  <si>
    <t>MMD513BIN002119</t>
  </si>
  <si>
    <t>SWITCH SUPERSTACK DE 16 PUERTOS BASELINE, COLOR GRIS SERIE 0101/LV4Q5A0060818</t>
  </si>
  <si>
    <t>MMD513MEE003121</t>
  </si>
  <si>
    <t>NOBREAK TRIPP-LITE, SERIE AGBC750LP3USB COLOR NEGRO</t>
  </si>
  <si>
    <t xml:space="preserve">                                           MMD513BIN001122 MMD513BIN0011222 MMD513BIN0011223</t>
  </si>
  <si>
    <t>COMPUTADORA ENSAMBLADA COLOR BEIGE CON CPU S/MARCA S/SERIE               TECLADO ACER SERIE K6312395259      MOUSE GENIUS 90080243</t>
  </si>
  <si>
    <t>MMD513MEE004123</t>
  </si>
  <si>
    <t>REGULADOR DE VOLTAJE  2 KVA 15 AMPERES MARCA COE, SERIE 0510095 COLOR BEIGE</t>
  </si>
  <si>
    <t>MMD513MEE003124</t>
  </si>
  <si>
    <t>NOBREAK MARCA TRIPP-LITE CON 6 PUERTOS COLOR NEGRO SERIE 9431EY0BC505603551</t>
  </si>
  <si>
    <t>MMD513BIN003128</t>
  </si>
  <si>
    <t>IMPRESORA  HP D1 9800 1220X1200 DPI 32 MB, SERIE MY6301Z13T</t>
  </si>
  <si>
    <t>MMD513EAC014129</t>
  </si>
  <si>
    <t>TELEFONO CELULAR MOTOROLA GSM V337P, COLOR NEGRO-PLATA, 358620000112816</t>
  </si>
  <si>
    <t>MMD513MEE003135</t>
  </si>
  <si>
    <t>NO BREAKS CENTRA 700VA C/REG. INT. PROT.PM. 4CONT., COLOR CARBON-GRIS, SERIE 317821358</t>
  </si>
  <si>
    <t>MMD513EAD029137</t>
  </si>
  <si>
    <t>PRYECTOR SONY PORTATIL2200LUM SERIE NO. 70157756731 COLOR BLANCO NEGRO</t>
  </si>
  <si>
    <t>MMD513EAD005138</t>
  </si>
  <si>
    <t>CAMARA FOTOGRAFICA SONY CYBERT-SHOT DSC-W35, SERIE 2299625, COLOR PLATA</t>
  </si>
  <si>
    <t>MMD513EAD0151411</t>
  </si>
  <si>
    <t>UNIDAD DUPLEX KYOCERA DU/410 KM/1620 SERIE D3221253</t>
  </si>
  <si>
    <t>MMD513EAD0151412</t>
  </si>
  <si>
    <t>ALIMENTADOR AUTOMATICO KYOCERA DP-410, SERIES L3329245</t>
  </si>
  <si>
    <t>MMD513BIN004151</t>
  </si>
  <si>
    <t>LAPTOP HP 6735S RAM 1024M DD 16GB, 15.4" DVD RW, SERIE CNU 83425P5 p/n FS392LA#ABM,COLOR NEGRO</t>
  </si>
  <si>
    <t>MMD513BIN004152</t>
  </si>
  <si>
    <t>LAPTOP HP550 CEL. P 530 RAM 1024, SERIE CNU8352W6Q  COLOR GRIS OSCURO</t>
  </si>
  <si>
    <t>MMD513EAD004154</t>
  </si>
  <si>
    <t>CAMARA DIGITALCONCORD MPEG MOD. DV2020, COLOR GRIS, SERIE 4F0DV002632</t>
  </si>
  <si>
    <t>MMD514EAD0220001</t>
  </si>
  <si>
    <t>MAQUINA DE ESCRIBIR OLYMPIA COLOR BLANCO/GRIS SERIE 7005384</t>
  </si>
  <si>
    <t>MMD514MOB0030002</t>
  </si>
  <si>
    <t>ARCHIVERO S/MARCA  COLOR GRIS S/SERIE</t>
  </si>
  <si>
    <t>MMD514MOB0090003</t>
  </si>
  <si>
    <t>ESCRITORIO  SECRETARIAL, S/MARACA ,
COLOR GRIS S/SERIE</t>
  </si>
  <si>
    <t xml:space="preserve">MMD514BIN0010041 MMD514BIN0010042 MMD514BIN0010043 </t>
  </si>
  <si>
    <t xml:space="preserve">MONITOR MARCA  BTC  COLOR GRIS SERIE 7010008353                                                  TECLADO MARCA  ACTECK COLOR  GRIS SERIE 2503796                                                            MOUSE MARCA  TECH COLOR GRIS  S/SERIE </t>
  </si>
  <si>
    <t>MMD514BIN0010044</t>
  </si>
  <si>
    <t xml:space="preserve"> BOCINAS MARCA BTC COLOR GRIS S/SERIE</t>
  </si>
  <si>
    <t>MMD514MEE0040005</t>
  </si>
  <si>
    <t>REGULADOR  MARCA TED, COLOR GRIS SERIE  1037726</t>
  </si>
  <si>
    <t>MMD514BIN0030006</t>
  </si>
  <si>
    <t>IMPRESORA LASSER JET 1100 MARCA HP COLOR GRIS  SERIE  USLE079440</t>
  </si>
  <si>
    <t>MMD514 EAD0220007</t>
  </si>
  <si>
    <t>MAQUINA DE ESCRIBIR MARCA OLYMPIA COLOR GRIS S/SERIE MODELO -528</t>
  </si>
  <si>
    <t>MMD514EAD0170008</t>
  </si>
  <si>
    <t xml:space="preserve">GABINETE UNIVERSAL S/MARCA, COLORNEGRO S/ SERIE  
</t>
  </si>
  <si>
    <t>MMD514MOB0190009</t>
  </si>
  <si>
    <t xml:space="preserve">SILLA  PARA VISITANTE S/MARCA COLOR NEGRO, S/ SERIE </t>
  </si>
  <si>
    <t>MMD514MOB0190010</t>
  </si>
  <si>
    <t>MMD514MOB0190011</t>
  </si>
  <si>
    <t>MMD514MOB0190012</t>
  </si>
  <si>
    <t>MDM514MOB0190013</t>
  </si>
  <si>
    <t xml:space="preserve">SILLA SECRETARIAL S/MARCA COLOR NEGRO  S/SERIE </t>
  </si>
  <si>
    <t>MMD514EAD0400014</t>
  </si>
  <si>
    <t>VENTILADOR  MARCA MYTEK COLOR BLANCO  S/ SERIE</t>
  </si>
  <si>
    <t>MMD514EAD0220015</t>
  </si>
  <si>
    <t>MAQUINA DE ESCRIBIR MARCA OLYMPIA COLOR GRIS /BLANCO, SERIE 7234182</t>
  </si>
  <si>
    <t>MMD514MOB0190016</t>
  </si>
  <si>
    <t xml:space="preserve">SILLA CON CODERA S/MARCA COLOR NEGRO, S/SERIE </t>
  </si>
  <si>
    <t>MMD514MOB0090017</t>
  </si>
  <si>
    <t>ESCRITORIO EJECUTIVO, S/MARCA COLOR CAFÉ / GRIS,  S/SERIE</t>
  </si>
  <si>
    <t>MMD514BIN003018</t>
  </si>
  <si>
    <t>IMPRESORA LASER HP P1005 CONEXIÓN USB LASER MONOCROMATICA CICLO DE 5000 PPM SERIE VND3909508</t>
  </si>
  <si>
    <t>MMD514BIN004019</t>
  </si>
  <si>
    <t>COMPUTADORA LAPTOP CON NUMERO DE SERIE LXPG502004947173E51601, COLOR NEGRA COM BATERIA N/SERIE BT00607015943 054E2 B505</t>
  </si>
  <si>
    <t>MMD514EAD022020</t>
  </si>
  <si>
    <t>MAQUINA DE ESCRIBIR PRINTAFORM OFI 1000 ELECTRICA</t>
  </si>
  <si>
    <t>MMD515MOB009001</t>
  </si>
  <si>
    <t>ESCRITORIO METALICO EJECUTIVO  MARCA GEBESA COLOR GRIS S/SERIE</t>
  </si>
  <si>
    <t>MMD515MOB009004</t>
  </si>
  <si>
    <t>ESCRITORIO METALICO SECRETARIA MARCA GEBESA COLOR CAFÉ S/SERIE</t>
  </si>
  <si>
    <t>MMD515MOB009006</t>
  </si>
  <si>
    <t>ESCRITORIO METALICO EJECUTIVO MARCA CIMA, COLOR GRIS S/SERIE</t>
  </si>
  <si>
    <t>MMD515MOB009007</t>
  </si>
  <si>
    <t>ESCRITORIO METALICO EJECUTIVO PM-STEEL, COLOR GRIS S/SERIE</t>
  </si>
  <si>
    <t>MMD515MOB009008</t>
  </si>
  <si>
    <t>MMD515MOB014009</t>
  </si>
  <si>
    <t>MESA METALICA S/MARCA, COLOR CAFÉ S/SERIE</t>
  </si>
  <si>
    <t>MMD515MOB024010</t>
  </si>
  <si>
    <t>MOSTRADOR DE MADERA S/MARCA, COLOR CAFÉ S/SERIE</t>
  </si>
  <si>
    <t>MMD515MOB003013</t>
  </si>
  <si>
    <t>ARCHIVERO METALICO GEBESA, COLOR GRIS S/SERIE</t>
  </si>
  <si>
    <t>MMD515MOB003014</t>
  </si>
  <si>
    <t>MMD515MOB003015</t>
  </si>
  <si>
    <t>MMD515MOB003016</t>
  </si>
  <si>
    <t>ARCHIVERO METALICO PM-STEEL, COLOR GRIS S/SERIE</t>
  </si>
  <si>
    <t>MMD515MOB010017</t>
  </si>
  <si>
    <t>ESTANTERIA QUE CONSTA DE 78 CHAROLAS DE 30 CMS POR 85 CMS</t>
  </si>
  <si>
    <t>MMD515MOB003018</t>
  </si>
  <si>
    <t>CAJON ARCHIVERO DE MADERA S/MARCA, COLOR CAFÉ S/SERIE</t>
  </si>
  <si>
    <t>MMD515MEE004020</t>
  </si>
  <si>
    <t>REGULADOR  DE VOLTAJE TRIPP-LITE, COLOR BEIGE S/SERIE</t>
  </si>
  <si>
    <t>MMD515EAD009030</t>
  </si>
  <si>
    <t>EQUIPO PARA DIBUJO LEROY, COLOR VERDE S/ SERIE</t>
  </si>
  <si>
    <t>MMD515EAD037041</t>
  </si>
  <si>
    <t>SUMADORA CASIO, COLOR GRIS SERIE Q2087538</t>
  </si>
  <si>
    <t>MMD515BIN005050</t>
  </si>
  <si>
    <t>LECTOR SCANNER P/CODIGO DE BARRAS POSIFLEX, COLOR BEIGE SERIE CD3A0525</t>
  </si>
  <si>
    <t>MMD515BIN005051</t>
  </si>
  <si>
    <t>LECTOR SCANNER P/CODIGO DE BARRAS POSIFLEX, COLOR BEIGE SERIE CD3A0529</t>
  </si>
  <si>
    <t>MMD515BIN003052</t>
  </si>
  <si>
    <t>IMPRESORA HEWLETT PACKARD
LASSER JET 4300, COLOR BEIGE SERIE CNBY712767</t>
  </si>
  <si>
    <r>
      <rPr>
        <u/>
        <sz val="9"/>
        <rFont val="Courier New"/>
        <family val="3"/>
      </rPr>
      <t xml:space="preserve">MMD515BIN001056 </t>
    </r>
    <r>
      <rPr>
        <sz val="9"/>
        <rFont val="Courier New"/>
        <family val="3"/>
      </rPr>
      <t xml:space="preserve">MMD515BIN0010561 </t>
    </r>
    <r>
      <rPr>
        <u/>
        <sz val="9"/>
        <rFont val="Courier New"/>
        <family val="3"/>
      </rPr>
      <t>MMD515BIN0010562 MMD515BIN0010563</t>
    </r>
  </si>
  <si>
    <t>COMPUTADORA HEWLETT PACKARD DC7100 COLOR NEGRO CON CPU SERIE MXJ44603FD MONITOR SERIE CNC4360F6Z             TECLADO  SERIE B77670AGAQP1NP        MOUSE SERIE F6AB50CN3Q00WBW</t>
  </si>
  <si>
    <t>MMD515BIN001057 MMD515BIN0010571 MMD515BIN0010572 MMD515BIN0010573</t>
  </si>
  <si>
    <t>COMPUTADORA HEWLETT PACKARD DC7100 COLOR NEGRO CON CPU SERIE MXJ44603BY MONITOR SERIE CNC4360F6M           TECLADO SERIE B77670AGAQR8E4         MOUSE SERIE F6AB50CN3Q00WAL</t>
  </si>
  <si>
    <t xml:space="preserve">                                                                                            MMD515BIN009058 MMD515BIN0090581 MMD515BIN0090582 MMD515BIN0090583</t>
  </si>
  <si>
    <t>SERVIDOR HEWLETT PACKARD COMPAQ PROLIANT ML0G3/XEON MEMORIA DE CPQ DE 256MB CON CPU SERIE MO5TLNH73D COLOR GRIS                                       MONITOR SERIE CNC4360F77 COLOR NEGRO TECLADO SERIE B7742X1VBQJ3KQ COLOR NEGRO                                                    MOUSE SERIE F6AB50CN3Q00WBU COLOR NEGRO</t>
  </si>
  <si>
    <t>MMD515MEE003060</t>
  </si>
  <si>
    <t>NOBREAK TRIPP LITE, COLOR BEIGE SERIE 9330AD0BC500300064</t>
  </si>
  <si>
    <t>MMD515MEE003062</t>
  </si>
  <si>
    <t>NOBREAK TRIPP LITE, COLOR BEIGE SERIE 9330AD0BC500300252</t>
  </si>
  <si>
    <t>MMD515MEE003063</t>
  </si>
  <si>
    <t>NOBREAK TRIPP LITE, COLOR BEIGE SERIE 9330AD0BC500300282</t>
  </si>
  <si>
    <t>MMD515MEE003064</t>
  </si>
  <si>
    <t>NOBREAK TRIPP LITE, COLOR BEIGE SERIE 9328AD0BC500300092</t>
  </si>
  <si>
    <t>MMD515AEC026065</t>
  </si>
  <si>
    <t>UNIDAD LECTORA DE DVD RWRITERCD S/SERIE</t>
  </si>
  <si>
    <t>MMD515BIN007066</t>
  </si>
  <si>
    <t>PALM ZIRE 31 16MB PANTALLA A COLOR, S/SERIE COLOR AZUL</t>
  </si>
  <si>
    <t>MMD515BIN007067</t>
  </si>
  <si>
    <t>MMD515BIN002068</t>
  </si>
  <si>
    <t>SWITCH OFFICECONNECT GIGABIT 8 PUERTOS COLOR BEIGE SERIE 010077TF410001732</t>
  </si>
  <si>
    <t>MMD515BIN002069</t>
  </si>
  <si>
    <t>SWITCH CNET 8 PUERTOS, COLOR GRIS SERIEADM1105003255</t>
  </si>
  <si>
    <t>MMD515BIN003070</t>
  </si>
  <si>
    <t>IMPRESORA MULTIFUNCIONAL HEWLETT PACKARD OFFICEJET 2410, COLOR NEGRO SERIE MY475M11BG</t>
  </si>
  <si>
    <t>MMD515MOB020072</t>
  </si>
  <si>
    <t>SILLON EJECUTIVO DE PIEL COLOR NEGRO MOD.32869</t>
  </si>
  <si>
    <t>MMD515BIN003077</t>
  </si>
  <si>
    <t>IMPRESORA HP LASERJET 1320 COLOR BLANCO SERIE CNHC61R166</t>
  </si>
  <si>
    <t>MMD515MOB019079</t>
  </si>
  <si>
    <t>SILLA DE TRABAJO CON BRAZOS, COLOR AZUL S/SERIE S/MARCA MOD. 30448</t>
  </si>
  <si>
    <t>MMD515EAD037086</t>
  </si>
  <si>
    <t>SUMADORAS CANNON P170-DH</t>
  </si>
  <si>
    <t>MMD515EAD037087</t>
  </si>
  <si>
    <t xml:space="preserve">MMD515EAD046088 </t>
  </si>
  <si>
    <t xml:space="preserve">CAJAS P/DINERO DE COMBINACION COLOR GRIS </t>
  </si>
  <si>
    <t>MMD515EAD046089</t>
  </si>
  <si>
    <t>MMD515EAD004090</t>
  </si>
  <si>
    <t>CAMARA DIGITAL FUJI A220 CON N/SERIE 9WC32858 12:2 MEGA PIXELS, CON ESTUCHE LAMBORCHINI LA605B, CARGADOR KODAK 2 HR K6350-C+4 Y UNA TARJETA SD KINGSTON 2GB</t>
  </si>
  <si>
    <t>MMD515MOB009091MAS</t>
  </si>
  <si>
    <t>ESCRITORIO CON PORTA CPU COLOS MADERA</t>
  </si>
  <si>
    <t>MMD515MOB009093MAS</t>
  </si>
  <si>
    <t xml:space="preserve">MMD515MOB019094MAS      </t>
  </si>
  <si>
    <t>SILLA  GERENCIAL RESPALDO MALLA COLOR NEGRO</t>
  </si>
  <si>
    <t xml:space="preserve">MMD515MOB019095MAS </t>
  </si>
  <si>
    <t xml:space="preserve">MMD515MOB019096MAS </t>
  </si>
  <si>
    <t xml:space="preserve">MMD515MOB019097MAS </t>
  </si>
  <si>
    <t xml:space="preserve">MMD515MOB019099MAS </t>
  </si>
  <si>
    <t xml:space="preserve">MMD515MOB019100MAS </t>
  </si>
  <si>
    <t>MMD515MOB012101MAS MMD515MOB012102MAS</t>
  </si>
  <si>
    <t>LOCKERS GABINETES UNIVERSALES DE 4 REPISAS PM STEELE COLOR BEIGE</t>
  </si>
  <si>
    <t>MMD515MOB003103MAS</t>
  </si>
  <si>
    <t>ARCHIVERO LAT 2 GAVETAS ALMEND COLOR BEIGE</t>
  </si>
  <si>
    <t>MMD515EAD040104MAS MMD515EAD040105MAS</t>
  </si>
  <si>
    <t>4798.99 c/U</t>
  </si>
  <si>
    <t>MMD515BIN003106MAS</t>
  </si>
  <si>
    <t>MULTIFUNCIONAL SAMSUNG SCX4623F 23PPM-RESOL 1200X1200DPI-MEMORIA 64MG-1200 MES IMP. VEL. DE 23PPM T/CARTA. RESOL DE 1200X1200 ESCANER RESO DE 4800X4800 DRI.FAX VEL DE 33.6KBPS N/SERIE Z2VQBAASC0047T</t>
  </si>
  <si>
    <t>MMD515BIN001107 MMD515BIN0011072 MMD515BIN0011073</t>
  </si>
  <si>
    <t xml:space="preserve">CPU LENOVO N/SERIE. ES05850616, TECLADO LENOVO MODELO JMD7053 N/SERIE. 9C000777, MOUSE N/S. S-LZ0023301LL COLOR NEGRO </t>
  </si>
  <si>
    <t>MMD515BIN0011071</t>
  </si>
  <si>
    <t xml:space="preserve">MONITOR LG 20, W2043S-PWIDE MODELO W2053SQV N/SERIE 007NDTCEE361 </t>
  </si>
  <si>
    <t>MMD515BIN001108  MMD515BIN0011082  MMD515BIN0011083</t>
  </si>
  <si>
    <t xml:space="preserve">CPU LENOVO N/SERIE. ES05850763, TECLADO LENOVO MODELO JME7053 N/SERIE. 9C001371, MOUSE N/S. S-LZ00233021D COLOR NEGRO </t>
  </si>
  <si>
    <t>MMD515BIN0011081</t>
  </si>
  <si>
    <t xml:space="preserve">MONITOR LG 20, W2043S-PWIDE MODELO W2053SQV N/SERIE 007NDMTEE363 </t>
  </si>
  <si>
    <t xml:space="preserve">MMD515BIN009109 MMD515BIN0091092 MMD515BIN0091093 </t>
  </si>
  <si>
    <t xml:space="preserve">SERVIDOR 500GB 720 CON CPU IBA N/SERIE 7328AC1-KQWKGCR CON TECLADO LOGITECH N/SERIE SYD31UK Y MOUSE MICROFO N/SERIE 9175-492-0360595-91004 </t>
  </si>
  <si>
    <t>MMD515BIN001110 MMD515BIN0011101 MMD515BIN0011102 MMD515BIN0011103 MMD515BIN0011104</t>
  </si>
  <si>
    <t xml:space="preserve">COMPUTADORA ENSAMBLADA CON UN CPU CON SERIE 1420235011987, MONITOR, MODELO B1930N CON N/SERIE PU19H9FB114626R SAMSUNG, TECLADO, MOUSE Y BOCINAS CON SERIE ZCEOC5102728 GENIUS </t>
  </si>
  <si>
    <t>MMD515BIN001111 MMD515BIN0011111 MMD515BIN0011112 MMD515BIN0011113 MMD515BIN0011114</t>
  </si>
  <si>
    <t>COMPUTADORA ENSAMBLADA CON CPU, 142023510552, MONITOR SAMSUNG MODELO B1030N  CON N/SERIE PU19H9FB114439L, CON TECLADO, MOUSE Y BOCINAS N/SERIE ZCEOC5102726 GENIUS.</t>
  </si>
  <si>
    <t>MMD515BIN001112 MMD515BIN0011121 MMD515BIN0011122 MMD515BIN0011123 MMD515BIN0011124</t>
  </si>
  <si>
    <t xml:space="preserve">COMPUTADOR ENSAMBLADA CON CPU, N/SEIRE 142035012123, MONITOR, SAMSUNG MODELO B1930N, TECLADO, MOUSE Y BOCINAS CON N/SERIE ZCEOC5102729 GENIUS. </t>
  </si>
  <si>
    <t>MMD515BIN001113 MMD515BIN0011131 MMD515BIN0011132 MMD515BIN0011133 MMD515BIN0011134</t>
  </si>
  <si>
    <t>COMPUTADORA ENSAMBLADA CON CPU N/SERIE 1420235010675, MONITOR SAMSUNG MODELO B1930N, N/SERIE PU19H9FB114617W, TECLADO, MOUSE Y BOCINAS N/SERIE ZCEOC5102730 GENIUS</t>
  </si>
  <si>
    <t>MMD515BIN001115 MMD515BIN0011151 MMD515BIN0011152 MMD515BIN0011153 MMD515BIN0011154</t>
  </si>
  <si>
    <t>COMPUTADORA ENSAMBLADA CON CPU, 142025011862, MONITOR SAMSUNG MODELO B1930N, N/SERIE PU19H9FB115549N, TECLADO, MOUSE Y BOCINAS, N/SERIE ZCEOC5102983 GENIUS.</t>
  </si>
  <si>
    <t xml:space="preserve"> MMD513BIN003116MAS</t>
  </si>
  <si>
    <t>IMPRESORAS LASER HP 2035</t>
  </si>
  <si>
    <t xml:space="preserve">MMD515BIN003117MAS </t>
  </si>
  <si>
    <t>MMD515EAD026118MAS</t>
  </si>
  <si>
    <t>DVD LG DV586 CON ENTRADA USB</t>
  </si>
  <si>
    <t>MMD515RHA00450119MAS</t>
  </si>
  <si>
    <t>DISTANCIAMETRO LASER LEICA MOD.D2 ALCANSE 60 MTS INCLUYE FONDA DE LONA 2 BATERIAS "AAA" CD CON MANUAL Y GUIA RAPIDA</t>
  </si>
  <si>
    <t>MMD515BIN0030121MAS MMD515BIN0030122MAS</t>
  </si>
  <si>
    <t>IMPRESORA HP 2035</t>
  </si>
  <si>
    <t>MMD515BIN0030123MAS</t>
  </si>
  <si>
    <t>MULTIFUNCIONAL DE USO PESADO</t>
  </si>
  <si>
    <t>MMD515BIN0040124MAS</t>
  </si>
  <si>
    <t>COMPUTADORA LAP HACER AS4739, S/N: 679W21CO97K MODELO ADPTER</t>
  </si>
  <si>
    <t>MMD515EAD0380125MAS</t>
  </si>
  <si>
    <t>TV LCD LG 32"</t>
  </si>
  <si>
    <t>MMD515VET001027</t>
  </si>
  <si>
    <t xml:space="preserve">VEHICULO PICK UP FORD, MODELO 1998, SERIE 3FTDF1727WMB08117, COLOR BLANCO OXFORD INTERIOR GRIS, PLACAS GF15796. </t>
  </si>
  <si>
    <t>MMD516MOB009002</t>
  </si>
  <si>
    <t xml:space="preserve">ESCRITORIO DE 6 CAJONES S/MARCA, S/SERIE COLOR CAFÉ/GRIS  </t>
  </si>
  <si>
    <t>MMD516MOB003003</t>
  </si>
  <si>
    <t>ARCHIVERO DE 4 GAVETAS S/MARCA, S/SERIE COLOR CAFÉ</t>
  </si>
  <si>
    <t>MMD516MOB00904</t>
  </si>
  <si>
    <t>ESCRITORIO DE UNA PUERTA S/MARCA, S/SERIE  COLOR MADERA</t>
  </si>
  <si>
    <t>MMD516MOB009006</t>
  </si>
  <si>
    <t>ESCRITORIO METALICO S/MACA, S/SERIE, COLOR CAFÉ</t>
  </si>
  <si>
    <t>MMD516EAD020007</t>
  </si>
  <si>
    <t>SILLON SECRETARIAL CON BRASOS S/MARCA, S/SERIE COLOR NEGRO</t>
  </si>
  <si>
    <t>MMD516EAD037008</t>
  </si>
  <si>
    <r>
      <t xml:space="preserve">                                          MMD516BIN001009 MMD516BIN0010091 MMD516BIN0010092 MMD516BIN0010093 </t>
    </r>
    <r>
      <rPr>
        <sz val="9"/>
        <color rgb="FFFF0000"/>
        <rFont val="Courier New"/>
        <family val="3"/>
      </rPr>
      <t>MMD516BIN0010094</t>
    </r>
  </si>
  <si>
    <t>COMPUTADORA ENSAMBLADA CON CPU  VECTRA SERIE MX15055181 COLOR GRIS/AZUL     MONITOR  HP SERIE  MX15073075 COLOR GRIS TECLADO  HP SERIE 1J52100350B COLOR BEIGE MOUSE HP SERIE LNA12210228AW COLOR GRIS BOCINAS MARCA BTC  S/SERIE COLOR GRIS</t>
  </si>
  <si>
    <t>MMD516MEE004010</t>
  </si>
  <si>
    <t xml:space="preserve">REGULADOR MARCA APLUS, S/SERIE COLOR GRIS </t>
  </si>
  <si>
    <t>MMD516BIN003011</t>
  </si>
  <si>
    <t>IMPRESORA  LASSER JET  1200 MARCA HP, S/SERIE  COLOR GRIS</t>
  </si>
  <si>
    <t>MMD516BIN001012 MMD516BIN0010121 MMD516BIN0010122 MMD516BIN0010123 MMD516BIN0010124</t>
  </si>
  <si>
    <t xml:space="preserve">COMPUTADORA COMPAQ CON CPU  COLOR NEGRO SERIE 3D27KXLE80HS                    MONITOR   COLOR NEGRO  SERIE 232BK28TG398 TECLADO  COLOR NEGRO SERIE C0204128860 BOCINA  MARCA JBL COLOR NEGRO </t>
  </si>
  <si>
    <t>MMD516BIN003013</t>
  </si>
  <si>
    <t xml:space="preserve">IMPRESORA LASSER JET   6L MARCA  HP  COLOR HUESO,SERIE USHB853388 </t>
  </si>
  <si>
    <t>MMD516BIN004014</t>
  </si>
  <si>
    <t>COMPUTADORA PORTATIL MARCA COMPAQ, COLOR  NEGRO, S/ SERIE</t>
  </si>
  <si>
    <t>MMD516EAD004015</t>
  </si>
  <si>
    <t>CAMARA DIGITAL MARCA KODAK COLOR  GRIS / NEGRO SERIE KCKA120800800</t>
  </si>
  <si>
    <t>MMD516MEE004016</t>
  </si>
  <si>
    <t>REGULADOR MARCA MICROVOLTISB COLOR NEGRO, SERIE  E02F27230</t>
  </si>
  <si>
    <t>MMD516EAD040017</t>
  </si>
  <si>
    <t>VENTILADOR DE PEDESTAL MODEL- 0120 MARCA  MYTEK  S/ SERIE  COLOR BLANCO</t>
  </si>
  <si>
    <t>MMD516BIN003018</t>
  </si>
  <si>
    <t>IMPRESORA LASSER JET  1100 MARCA HP COLOR HUESO  SERIE  USLG049442</t>
  </si>
  <si>
    <t>MMD516MOB025019</t>
  </si>
  <si>
    <t>TOLDO DE PLASTICO DE 3.05 MTS POR 6.10 MTS MARCA KING CANOPY CON ESTRUCTURA DE POSTES METALICA, COLOR BLANCO S/SERIE</t>
  </si>
  <si>
    <t>MMD516EAD006020</t>
  </si>
  <si>
    <t>DISPENSADOR DE AGUA AVANTI, SERIE 050701181 COLOR BLANCO</t>
  </si>
  <si>
    <t>MMD516EAD006027</t>
  </si>
  <si>
    <t xml:space="preserve">DISPESADOR DE AGUA GENERAL ELECTRIC COLOR BEIGE </t>
  </si>
  <si>
    <t>MMD516MOB019021MAS</t>
  </si>
  <si>
    <t xml:space="preserve">SILLA GERENCIAL CON RESPALDO CON MALLA COLOR NEGRO </t>
  </si>
  <si>
    <t>MMD516MOB019022MAS</t>
  </si>
  <si>
    <t>MMD516MOB019023MAS</t>
  </si>
  <si>
    <t>MMD516MOB019024MAS</t>
  </si>
  <si>
    <t>MMD516MOB019025MAS</t>
  </si>
  <si>
    <t>MMD516MOB009026MAS</t>
  </si>
  <si>
    <t xml:space="preserve">ESCRITORIO CON ARCHIVADOR IBIZA COLOR NEGRO </t>
  </si>
  <si>
    <t>MMD516MOB009027MAS</t>
  </si>
  <si>
    <t>MMD516MOB009028MAS</t>
  </si>
  <si>
    <t>MMD516BIN003029MAS</t>
  </si>
  <si>
    <t>IMPRESORA MULTIFUNCIONAL SAMSUNG SCX4623F 23PPM-RESOL 1200X1200 DPI- MEMORIA 64MB-1200 MES, ESCANER RESO DE 4800X4800 CON N/SERIE. Z2V0BAAZ100639X</t>
  </si>
  <si>
    <t>MMD516BIN004030MAS</t>
  </si>
  <si>
    <t>COMPUTADORA LAPTOP ASPIRE PROCESADOR INTEL CORE 2 DVD T6600 MEMORIA RAM 4GB CON N/SERIE LXPF702094943183AE2000</t>
  </si>
  <si>
    <t>MMD516BIN001031MAS MMD516BIN0010311MAS MMD516BIN0030312MAS MMD516BIN0030313MAS</t>
  </si>
  <si>
    <t>COMPUTADORA COMPAQ HP 5000 PROCESADOR PENTIUM DURAL CORE CON CPU N/S. MXL0271FGW, MONITOR N/S CN401715CM, TECLADO N/S PUAV1018004374, RATON. N/S. PSB1016023783</t>
  </si>
  <si>
    <t>MMD516BIN001032MAS MMD516BIN0010321MAS MMD516BIN0010322MAS MMD516BIN0010323MAS</t>
  </si>
  <si>
    <t>COMPUTADORA COMPAQ HP 5000 PROCESADOR PENTIUM DURAL CORE CON CPU N/S. MXL0271DWZ, MONITOR N/S CN401715CK, TECLADO N/S PUAV1019003787, RATON. N/S. PSB1016025563</t>
  </si>
  <si>
    <t>MMD516EAD04033MAS MMD516EAD04034MAS</t>
  </si>
  <si>
    <t>1,389.99 C/U</t>
  </si>
  <si>
    <t>MMD516EAD056035</t>
  </si>
  <si>
    <t>BUZON DE SUJERENCIAS CON CUADRO INFORMATIVO CABALLETE CON CUADRO INFORMATIVO 100x150CM COLORES BLANCO,AZUL Y NARANJA</t>
  </si>
  <si>
    <t>MMD516EAD004036</t>
  </si>
  <si>
    <t>CAMARA DIGITAL MARCA KODAK 12 MEGAPIXELS CON NUMERO DE SERIE KCGMH01909995 COLOR NEGRA CON ROJA QUE INCLUYE MEMORIA DE 2GB  BATERIA, KLIC-7006 Y ESTUCHE CIN TRIPIE POU-ST-161 NEGRO</t>
  </si>
  <si>
    <t>MMD516EAD0027037MAS</t>
  </si>
  <si>
    <t>ENGARGOLADORA DE ANILLO DE METAL</t>
  </si>
  <si>
    <t>MMD516MOB0014038MAS MMD616MOB0014039MAS MMD516MOB0014040MAS MMD516MOB0014041MAS</t>
  </si>
  <si>
    <t xml:space="preserve">EQUPO PARA OFICINA, MESA PLEGABLE 6 PIES COLOR HUESO, </t>
  </si>
  <si>
    <t>MMD516BIN001042MAS MMD516BIN0010421MAS MMD516BIN0010422MAS MMD516BIN0010423MAS</t>
  </si>
  <si>
    <t>CPU, COLOR NEGRO AX3990MD12B, MONITOR HACER SERIE ETLPZPWOO4206032CD4321, MOUS S/N MS11200115201000FIK701, COLOR NEGRO TECLADO SN/S</t>
  </si>
  <si>
    <t>MMD516BIN001043MAS MMD516BIN0010431MAS MMD516BIN0010432MAS MMD516BIN0010433MAS</t>
  </si>
  <si>
    <t>MMD516BIN003044MAS</t>
  </si>
  <si>
    <t>MINI IMPRESORA COLOR BLANCO MODELO: ML-2165 SERIE Z7BVBABC00296Y SAMSUNG</t>
  </si>
  <si>
    <t>MMD516BIN003045MAS</t>
  </si>
  <si>
    <t>MULTIFUNCIONAL COLOR NEGRO GRIS SHARP AL-2031</t>
  </si>
  <si>
    <t>MMD516MOB019046MAS</t>
  </si>
  <si>
    <t>SILLA AMPIABLE NUEVA LINEA ITALI</t>
  </si>
  <si>
    <t>MMD516MOB019047MAS MMD516MOB019048MAS MMD516MOB019049MAS MMD516MOB019050MAS</t>
  </si>
  <si>
    <t xml:space="preserve">SILLA PLEGABLE </t>
  </si>
  <si>
    <t>MMD516MOB003051MAS</t>
  </si>
  <si>
    <t>ARCHIVERO METALICO 3 GAVETAS COLOR GRIS</t>
  </si>
  <si>
    <t>MMD516MOB019052MAS MMD516MOB019053MAS MMD516MOB019054MAS MMD516MOB019055MAS</t>
  </si>
  <si>
    <t>SILLA AMPLIABLE NUEVA ITALIA</t>
  </si>
  <si>
    <t>MMD516MOB019056MAS MMD516MOB019056170MAS</t>
  </si>
  <si>
    <t xml:space="preserve">SILLA RG03 GALVANIZADA A/R COLOR NEGRO </t>
  </si>
  <si>
    <t>MMD516EAD037057MAS</t>
  </si>
  <si>
    <t>PANTALLA LCD DE 32" HD.60 HZ PUERTO USB, COLOR NEGRO NO. SERIE DO922765M011574</t>
  </si>
  <si>
    <t>MMD516EAD037058MAS</t>
  </si>
  <si>
    <t>CAMARA DIGITAL FOTOGRAFICA 16.1 MPX 5X LCD, MARCA NIKON S2600, SERIE NO. 32037890</t>
  </si>
  <si>
    <t>MMD516EAD037059MAS</t>
  </si>
  <si>
    <t xml:space="preserve">REPRODUCTOR DVD DVP-SR115, MARCA SONY COLOR NEGRO </t>
  </si>
  <si>
    <t>MMD516MOB019060MAS</t>
  </si>
  <si>
    <t xml:space="preserve">CARPA DE 6*6 MTS CON ESTRUCTURA GALVANIZADA Y CUBIERTA EN MATERIAL 610 GRS/MT COLOR BLANCO SISTEMA DE SUJECION TIRA DE OJILLOS. </t>
  </si>
  <si>
    <t>MMD516EAD037061MAS</t>
  </si>
  <si>
    <t xml:space="preserve">BAFLE PROFESIONAL DE 12", 2500 WATTS PMPO, CON CROSSOVER, AMPLIFICADOR Y LECTOR DE MEMORIAS Y TRIPIE. </t>
  </si>
  <si>
    <t>MMD516EAD037062MAS</t>
  </si>
  <si>
    <t xml:space="preserve">PINTARRON BLANCO DE 1.20*1.50 MTS. </t>
  </si>
  <si>
    <t>MMD516VET001025</t>
  </si>
  <si>
    <t xml:space="preserve">VEHICULO PICK UP DOBLE CABINA NISSAN, MODELO 2004, SERIE 3N6CD13S84K054081, COLOR BLANCO, PLACAS GF60801. </t>
  </si>
  <si>
    <t>MMD516VET001026</t>
  </si>
  <si>
    <t>VEHICULO PICK UP S-10 CHEVROLET, MODELO 2001, SERIE 1GCCS145018175810, COLOR VERDE ARBUSTO</t>
  </si>
  <si>
    <t>MMD516VET001027</t>
  </si>
  <si>
    <t xml:space="preserve">VEHICULO CHEVROLET LUV 2004, NO. DE SERIE 8GGTFRC134A131224, PLACAS DE CIRCULACION GM57473. </t>
  </si>
  <si>
    <t>MMD517MOB009001</t>
  </si>
  <si>
    <t>ESCRITORIO CHICO S/MARCA S/SERIE, COLOR CAFE</t>
  </si>
  <si>
    <t>MMD517MOB003002</t>
  </si>
  <si>
    <t>ARCHIVERO S/MARCA, S/SERIE, COLOR VERDE</t>
  </si>
  <si>
    <t>MMD517MEE004009</t>
  </si>
  <si>
    <t>REGULADOR TDE, S/SERIE COLOR BEIGE</t>
  </si>
  <si>
    <t>MMD517RAH041010</t>
  </si>
  <si>
    <t xml:space="preserve">DECIBELIMETRO RADIO SHACK, MODELO 33-2050 S/SERIE, COLOR NEGRO </t>
  </si>
  <si>
    <t>MMD517MOB014017</t>
  </si>
  <si>
    <t>MESA PARA COMPUTADORA S/MARCA, S/SERIE COLOR  MADERA</t>
  </si>
  <si>
    <t>MMD517EAD028020</t>
  </si>
  <si>
    <t>PINTARRON S/MARCA, S/SERIE, COLOR BLANCO.</t>
  </si>
  <si>
    <t>MMD517BIN003022</t>
  </si>
  <si>
    <t xml:space="preserve">IMPRESORA LASERJET 1020, SERIE CNBK476175, COLOR BEIGE </t>
  </si>
  <si>
    <t>MMD517VET001064</t>
  </si>
  <si>
    <t xml:space="preserve">VEHICULO CHEVROLET TRACKER 2001, NO DE SERIE: 2CNBJ13CX16939789, COLOR GRIS, PLACAS DE CIRCULACION GTA8210. </t>
  </si>
  <si>
    <t>TECLADO TRUE BASIX COLOR NEGRO</t>
  </si>
  <si>
    <t>MMD518EAD037001</t>
  </si>
  <si>
    <t>SUMADORA  VICTOR SERIE 29902995, COLOR  HUESO</t>
  </si>
  <si>
    <t>MMD518MOB009002</t>
  </si>
  <si>
    <t>ESCRITORIO EJECUTIVO S/MARCA, S/SERIE COLOR ENCINO</t>
  </si>
  <si>
    <t>MMD518MOB009003</t>
  </si>
  <si>
    <t xml:space="preserve">ESCRITORIO SEMIEJECUTIVO S/MARCA, S/SERIE, COLOR ENCINO.          </t>
  </si>
  <si>
    <t>MMD518MOB020004</t>
  </si>
  <si>
    <t>SILLON EJECUTIVO CON PISTON , S/MARCA, S/SERIE, COLOR NEGRO</t>
  </si>
  <si>
    <t>MMD518MOB019005</t>
  </si>
  <si>
    <t>SILLA SECRETARIAL EN TELA CON PISTON Y CODERAS, S/MARCA, S/SERIE, COLOR NEGRO</t>
  </si>
  <si>
    <t>MMD518MOB019006</t>
  </si>
  <si>
    <t>MMD518BIN001007</t>
  </si>
  <si>
    <t>MESA  PARA  COMPUTADORA, S/MARCA, S/SERIE, COLOR ENCINO</t>
  </si>
  <si>
    <t>MMD518MOB009008</t>
  </si>
  <si>
    <t>ESCRITORIO SEMIEJECUTIVO, S/MARCA, S/SERIE, COLOR  ENCINO.</t>
  </si>
  <si>
    <t>MMD518MOB003009</t>
  </si>
  <si>
    <t>ARCHIVERO  4 GAVETAS EN PINO,  S/MARCA, S/SERIE, COLOR ENCINO</t>
  </si>
  <si>
    <t>MMD518MOB019010</t>
  </si>
  <si>
    <t>SILLA EN TELA  BAHIA, S/SERIE, COLOR NEGRO</t>
  </si>
  <si>
    <t>MMD518MOB019011</t>
  </si>
  <si>
    <t>MMD518MOB019012</t>
  </si>
  <si>
    <t>MMD518MOB019013</t>
  </si>
  <si>
    <t>MMD518MOB019014</t>
  </si>
  <si>
    <t>MMD518MOB019015</t>
  </si>
  <si>
    <t>MMD518MOB023016</t>
  </si>
  <si>
    <t>CREDENZA  CON CAJONERIA EN PINO , S/MARCA, S/SERIE, COLOR ENCINO.</t>
  </si>
  <si>
    <t>MMD518MEE003017</t>
  </si>
  <si>
    <t>NOBREAK, TRIPP- LITE   OMNI PRO, SERIE F01728991, COLOR HUESO</t>
  </si>
  <si>
    <t>MMD518MOB014018</t>
  </si>
  <si>
    <t>MESA  PARA COMPUTADORA S/MARCA, S/SRIE, COLOR  ENCINO</t>
  </si>
  <si>
    <t>MMD518EAD037019</t>
  </si>
  <si>
    <t>SUMADORA 1444 PRINTAFORT, SERIE 80570395, COLOR GRIS</t>
  </si>
  <si>
    <t>MMD518EAD037020</t>
  </si>
  <si>
    <t>SUMADORA 1444 PRINTAFORT, SERIE 80566797, COLOR GRIS</t>
  </si>
  <si>
    <t>MMD518EAD007021</t>
  </si>
  <si>
    <t>ENGARGOLADORA KOMBO 550, SERIE KJ-11353, COLOR GRIS</t>
  </si>
  <si>
    <t xml:space="preserve">                                        MMD518BIN001022 MMD518BIN0010221 MMD518BIN0010222 MMD518BIN0010223</t>
  </si>
  <si>
    <t xml:space="preserve">COMPUTADORA ENSAMBLADA CON CPU 52X MAX S/MARCA S/SERIE COLOR HUESO                                    MONITOR BTC SERIE 8838013484 COLOR HUESO                                                      TECLADO BTC S/SERIE COLOR  HUESO      MOUSE  GENIUS S/SERIE COLOR HUESO </t>
  </si>
  <si>
    <t>MMD518MEE004023</t>
  </si>
  <si>
    <t>REGULADOR DE VOLTAJE,S/MARCA, S/SERIE, COLOR HUESO</t>
  </si>
  <si>
    <t>MMD518BIN003024</t>
  </si>
  <si>
    <t xml:space="preserve">IMPRESORA  C42242 HP,SERIE USJF008110, COLOR GRIS </t>
  </si>
  <si>
    <t>MMD518MEE04025</t>
  </si>
  <si>
    <t xml:space="preserve">REGULADOR DE VOLTAJE TDE S/SERIE, COLOR  HUESO  </t>
  </si>
  <si>
    <t>MMD518MEE04026</t>
  </si>
  <si>
    <t>REGULADOR DE VOLTAJE,S/MACA, S/SERIE, COLOR HUESO</t>
  </si>
  <si>
    <t>MMD518MOB014027</t>
  </si>
  <si>
    <t xml:space="preserve">MESA VERTICAL PARA COMPUTADORA PRINTAFORM, S/SERIE, COLOR     ENCINO </t>
  </si>
  <si>
    <t>MMD518EAD036028</t>
  </si>
  <si>
    <t>SACAPUNTAS BOSTON 9,  S/SERIE, COLOR HUSO</t>
  </si>
  <si>
    <t xml:space="preserve">                   MMD518BIN001029 MMD518BIN0010291 MMD518BIN0010292 MMD518BIN0010293</t>
  </si>
  <si>
    <t>COMPUTADORA ENSAMBLADA CON CPU 52X MAX LG S/SERIE COLOR HUESO                      MONITOR AOC  SERIE  EPFS592223100 COLOR  GRIS                                                        TECLADO  BTC  SERIE  J15201005  COLOR  GRIS                MOUSE  QC-B-4  S/MARCA S/SERIE  COLOR  GRIS</t>
  </si>
  <si>
    <t>MMD518MOB014030</t>
  </si>
  <si>
    <t>MESA  VERTICAL PARA COMPUTADORA  PRINTAFORM,   S/SERIE, COLOR ENCINO</t>
  </si>
  <si>
    <t>MMD518MOB011031</t>
  </si>
  <si>
    <t>LIBRERO CON  ENTRE PAÑOS Y DOS PUERTAS PRINTAFORM, S/SERIE , COLOR ENCINO</t>
  </si>
  <si>
    <t xml:space="preserve">                                         MMD518BIN001032 MMD518BIN0010321 MMD518BIN0010322 MMD518BIN0010323 MMD518BIN0010324</t>
  </si>
  <si>
    <t>COMPUTADORA ENSAMBLADA: CPU  BTC SERIE J0PB603487 COLOR HUESO                        MONITOR BTC SERIE  7938007590 COLOR HUESO                                                              TECLADO CE-F S/MARCA SERIE 9903003067  COLOR HUESO                                            MOUSE  BTC  SERIE  BOOOO2911  COLOR   HUESO                                                      BOCINAS  JS  S/SERIE COLOR  HUESO</t>
  </si>
  <si>
    <t>MMD518MOB019033</t>
  </si>
  <si>
    <t>SILLA SECRETARIAL CON BRASOS S/MARCA, S/SERIE, COLOR NEGRO</t>
  </si>
  <si>
    <t>MMD518MOB019034</t>
  </si>
  <si>
    <t xml:space="preserve">SILLA SECRETARIAL CON BRASOS S/MARCA ,  S/SERIE, COLOR NEGRO  </t>
  </si>
  <si>
    <t>MMD518EAD040035</t>
  </si>
  <si>
    <t xml:space="preserve">VENTILADOR MYTEK SERIE 3349282 COLOR BLANCO </t>
  </si>
  <si>
    <t>MMD518EAC012036</t>
  </si>
  <si>
    <t xml:space="preserve">APARATO TELEFONICO PANASONIC KX-T2335, SERIE 4LAEE046972, COLOR  GRIS </t>
  </si>
  <si>
    <t>MMD518RAH040037</t>
  </si>
  <si>
    <t xml:space="preserve">ODOMETRO ROLATAPE, S/SERIE, COLOR NARANJA </t>
  </si>
  <si>
    <t>MMD518EAD005038</t>
  </si>
  <si>
    <t xml:space="preserve">CAMARA FOTOGRAFICA MAVICA,  S/SERIE, COLOR  GRIS </t>
  </si>
  <si>
    <t>MMD518BIN003039</t>
  </si>
  <si>
    <t>IMPRESORA DESKJET 920 HP , SERIE MX19Q8Y0ZV,COLOR  GRIS</t>
  </si>
  <si>
    <t>MMD518EAD047040</t>
  </si>
  <si>
    <t>ROTULADOR  ELECTRONICO  S/MARCA , S/SERIE, COLOR VERDE</t>
  </si>
  <si>
    <t>MMD518MOB014041</t>
  </si>
  <si>
    <t xml:space="preserve">MESA VERTICAL PARA COMPUTADORA  PRINTAFORM, S/SERIE, COLOR     ENCINO </t>
  </si>
  <si>
    <t>MMD518MOB014042</t>
  </si>
  <si>
    <t>MESA PARA CAFÉ PRINTAFORM , S/SERIE, COLOR ENCINO</t>
  </si>
  <si>
    <t xml:space="preserve">                                         MMD518BIN001043 MMD518BIN0010431 MMD518BIN0010432 MMD518BIN0010433</t>
  </si>
  <si>
    <t>COMPUTADORA  COMPAQ  CON CPU SERIE 3D27KXLE80C8 COLOR NEGRO             MONITOR SERIE  227BK28PA008 COLOR NEGRO TECLADO SERIE  C0204130848 COLOR NEGRO  MOUSE  COMPAQ, SERIE S69</t>
  </si>
  <si>
    <t>MMD518BIN003044</t>
  </si>
  <si>
    <t>IMPRESORA HP 1200, S/SERIE COLOR  HUESO</t>
  </si>
  <si>
    <t>MMD518MEE004045</t>
  </si>
  <si>
    <t xml:space="preserve">REGULADOR DE VOLTAJE S/MARCA , S/SERIE , COLOR HUESO  </t>
  </si>
  <si>
    <t>MMD518BIN004046</t>
  </si>
  <si>
    <t>COMPUTADORA LAPTOP COMPAQ nx6320, SERIE NUMERO CNU6300FY1, COLOR NEGRO</t>
  </si>
  <si>
    <t>MMD518BIN001047</t>
  </si>
  <si>
    <t>COMPUTADORA HP COMPAQ DX2200 P4 CD-RW/WXP, SERIE MXL6320365, COLOR NEGRO</t>
  </si>
  <si>
    <t>MMD518BIN0010471</t>
  </si>
  <si>
    <t>MONITOR HP SERIE CNC623Q2DL, COLOR GRIS</t>
  </si>
  <si>
    <t>MMD518BIN0010472</t>
  </si>
  <si>
    <t>TECLADO HP SERIE B93CB0AVBTF4CG, COLOR NEGRO-GRIS</t>
  </si>
  <si>
    <t>MMD518BIN0010473</t>
  </si>
  <si>
    <t>MOUSE SERIE NUM. ASSY P/N: 265986-003</t>
  </si>
  <si>
    <t>MMD518MOB019048</t>
  </si>
  <si>
    <t>SILLA DE VISITA LUXO MARCA SENDIX MODL200, COLOR NEGRO, SIN BRAZOS</t>
  </si>
  <si>
    <t>MMD518MOB019049</t>
  </si>
  <si>
    <t>MMD518MOB019050</t>
  </si>
  <si>
    <t>MMD518BIN004051</t>
  </si>
  <si>
    <t>COMPUTADORA LAPTOP HP  , SERIE NUM. CNV73717Y6, COLOR NEGRO-GRIS</t>
  </si>
  <si>
    <t>MMD518BIN004052</t>
  </si>
  <si>
    <t>COMPUTADORA LAPTOP HP  , SERIE NUM. CNV737186K, COLOR NEGRO-GRIS</t>
  </si>
  <si>
    <t>MMD518BIN014053</t>
  </si>
  <si>
    <t>MULTIFUNCIONAL HP M1120 LASER</t>
  </si>
  <si>
    <t>MMD518EAD004054</t>
  </si>
  <si>
    <t>CAMARA DIGITAL FUJI A220 PLAC.</t>
  </si>
  <si>
    <t>MMD518BIN004055</t>
  </si>
  <si>
    <t xml:space="preserve">COMPUTADORA ACCER, NUM SERIE LXPG50200497153BD1601  COLOR NEGRO CON AZUL MARINO, MEMORIA DE 4 GB, BATERIA N/SERIE F1-091106198101, CABLE DE CONEXIÓN Y MANUAL </t>
  </si>
  <si>
    <t>MMD518BIN004056</t>
  </si>
  <si>
    <t xml:space="preserve">COMPUTADORA LAPTO APAVILON MODELO G4236SLA POCESADOR INTEL CORAL I3 A 2.4 GHz MEMORIA RAM EGB DISCO DURO 320GB UNIDAD DE DVDLS, CON NUMERO DE SERIE CNF0445RJ3 COLOR NEGRA </t>
  </si>
  <si>
    <t>MMD518BIN003057</t>
  </si>
  <si>
    <t>IMPRESORA HP LASER JET P1102W SERIE NO. VNB3J55776 COLOR NEGRAS</t>
  </si>
  <si>
    <t>MMD518EAD040058</t>
  </si>
  <si>
    <t xml:space="preserve">VENTILADOR  PEDESTAL MY AIR 18" MODELO 3315 COLOR NEGRO  </t>
  </si>
  <si>
    <t>MMD518MOB019059</t>
  </si>
  <si>
    <t xml:space="preserve">ROBUS SILLA SECRETARIAL SIN BRAZOS ALTA COLOR NEGRO. </t>
  </si>
  <si>
    <t>MMD518MOB019060</t>
  </si>
  <si>
    <t xml:space="preserve">ROBUS SILLA SECRETARIAL SIN BRAZOS DEN 20K COLOR NEGRO. </t>
  </si>
  <si>
    <t>MMD518BIN004061MAS</t>
  </si>
  <si>
    <t xml:space="preserve">LAPTOP HP 14-W001LA 14" E1-200 MEMORIA RAM 4 GB DISCO DURO 500 GB WIN 8.1 UNIDAD DVDSM COLOR NEGRO </t>
  </si>
  <si>
    <t>MMD518BIN004062MAS</t>
  </si>
  <si>
    <t>MULTIFUNCIONAL MARCA OKY MB461+LP B/N 47 PPM DUPLEX/RED CAMA PLANA TAMAÑO OFICIO.</t>
  </si>
  <si>
    <t>MMD518MOB019063MAS</t>
  </si>
  <si>
    <t xml:space="preserve">ESCRITORIO DE MADERA CON CAJONES, S/NO. DE SERIE. </t>
  </si>
  <si>
    <t>MMD518MOB019064MAS</t>
  </si>
  <si>
    <t>MMD518MOB019065MAS</t>
  </si>
  <si>
    <t>MMD518MOB019066MAS</t>
  </si>
  <si>
    <t>MMD518EAD004067MAS</t>
  </si>
  <si>
    <t>UNIDAD DE AIRE ACONDICIONADO, DIET 35I, PORTABLE COOLER, COLOR GRIS BLANCO, MARCA SYMPHONY, NO DE SERIE: 1741314600446.</t>
  </si>
  <si>
    <t>MMD518VET001028</t>
  </si>
  <si>
    <t xml:space="preserve">VEHICULO SEDAN VOLKSWAGEN MODELO 1998, SERIE 3VWS1A1B5WM533864, COLOR BLANCO POLAR, PLACAS GNF1506. </t>
  </si>
  <si>
    <t>MMD518VET001029</t>
  </si>
  <si>
    <t xml:space="preserve">VEHICULO PICK UP NISSAN MODELO 2000, SERIE 3N6CD13S7YK026195, COLOR GRIS PERLADO, PLACAS GG78503. </t>
  </si>
  <si>
    <t>MMD518VET001081</t>
  </si>
  <si>
    <t xml:space="preserve">VEHICULO TOPAZ FORD MODELO 1993, SERIE AL92NB62388, PLACAS GMK1905.  </t>
  </si>
  <si>
    <t>MMD518VET001086</t>
  </si>
  <si>
    <t xml:space="preserve">VEHICULO PICK UP FORD 1996, SERIE 3FTEF15Y0TMA05984, COLOR BLANCO, PLACAS GF60803. </t>
  </si>
  <si>
    <t>MMD518VET001087</t>
  </si>
  <si>
    <t xml:space="preserve">VEHICULO NISSAN TSURU GSII T/M MODELO 2009, COLOR PLATA, SERIE 3N1EB31S89K-327367, PLACAS GUM3309. </t>
  </si>
  <si>
    <t>MMD519MOB019003</t>
  </si>
  <si>
    <t>SILLA PARA VISITANTE S/MARCA. S/SERIE.COLOR NEGRO</t>
  </si>
  <si>
    <t xml:space="preserve">                                      MMD519BIN001006 MMD519BIN0010061 MMD519BIN0010062  MMD519BIN0010064</t>
  </si>
  <si>
    <t>COMPUTADORA COMPAQ HP COLOR NEGRO CON CPU SERIE 3D27KXLE80DS             MONITOR SERIE 232BK28PG396               TECLADO SERIE C0204042302                                    BOCINAS JBC S/SERIE</t>
  </si>
  <si>
    <t>MMD519MEE004007</t>
  </si>
  <si>
    <t>REGULADOR SOLA BASIC,  SRERIE E02F26715 COLOR NEGRO</t>
  </si>
  <si>
    <t>MMD519BIN003008</t>
  </si>
  <si>
    <t>IMPRESORA LASSER JET 1200 HP, S/SERIE, COLOR BEIGE</t>
  </si>
  <si>
    <t>MMD519BIN001009              MMD519BIN0010091 MMD519BIN0010092 MMD519BIN0010093 MMD519BIN0010094</t>
  </si>
  <si>
    <t xml:space="preserve">COMPUTADORA ENSAMBLADA CON MONITOR LG SERIE 102MX26057 COLOR BEIGE         TECLADO NIBLE NBK-2104-5/SERIE COLOR BEIGE                                                            MOUSE S/MARCA S/SERIE COLOR GRIS     BOCINAS PERFECT CHOISE SERIE PC-111191 COLOR BEIGE  </t>
  </si>
  <si>
    <t>MMD519BIN004010</t>
  </si>
  <si>
    <t>LAPTOP HP 530 COREDUO T2400E 1GB, DVDRW15.4, SERIE CND74435NX, COLOR NEGRO-GRIS</t>
  </si>
  <si>
    <t>MMD519MOB019002</t>
  </si>
  <si>
    <t>SILLA  CON BRASOS PRINTAFORM, S/SERIE, COLOR NEGRO</t>
  </si>
  <si>
    <t>MMD511BIN040067</t>
  </si>
  <si>
    <t>VENTILADDOR GRIS MARCA EVERCOOL</t>
  </si>
  <si>
    <t>MMD542EAD0071135DIM</t>
  </si>
  <si>
    <t>NO BREAK COLOR NEGRO</t>
  </si>
  <si>
    <t>MMD520BIN003023</t>
  </si>
  <si>
    <t>IMPRESORA GRIS HP LASERYET</t>
  </si>
  <si>
    <t>S/N</t>
  </si>
  <si>
    <t xml:space="preserve">CREDENZA DOS PUERTAS Y 3 CAJONESCOLOR NEGRO </t>
  </si>
  <si>
    <t>ARCHIVERO METALICO  S/MARCA, S/SERIE</t>
  </si>
  <si>
    <t>MMD513MOB003201MAS</t>
  </si>
  <si>
    <t xml:space="preserve">ARCHIVERO METALICO C/4 PUERTAS S/MARCA COLOR GRIS </t>
  </si>
  <si>
    <t>MMD542BIN001088</t>
  </si>
  <si>
    <t xml:space="preserve">LAPTOP LENOVO G470 PANTALLA DE 14" LED, PROCESADOR INTEL CORE 15 240100, MEMORIA RAM DE4GB, DD 500 G, WINDOWS 7 </t>
  </si>
  <si>
    <t>MMD513MOB009039</t>
  </si>
  <si>
    <t xml:space="preserve">ESCRITORIO COLOR GRIS 2 GAVETAS </t>
  </si>
  <si>
    <t>MMD520MOB019004</t>
  </si>
  <si>
    <t>SILLA P/VISITANTE CON BRAZOS, S/MARCA, S/SERIE, COLOR NEGRO</t>
  </si>
  <si>
    <t>MMD520MOB009005</t>
  </si>
  <si>
    <t>ESCRITORIO SECRETARIAL S/MARCA, S/SERIE, COLOR CAFÉ</t>
  </si>
  <si>
    <t>MMD520MOB003006</t>
  </si>
  <si>
    <t>ARCHIVERO METALICO DE 4 GAVETAS, S/MARCA, S/SERIE, COLOR MARRON</t>
  </si>
  <si>
    <t>MMD520BIN003007</t>
  </si>
  <si>
    <t xml:space="preserve">IMPRESORA LASSER JET 1100 MARCA HP, SERIE USJC-168588, COLOR GRIS 
</t>
  </si>
  <si>
    <t xml:space="preserve">                                     MMD520BIN001008 MMD520BIN0010081</t>
  </si>
  <si>
    <t>COMPUTADORA ENSAMBLADA CPU 52X MAX S/MARCA S/SERIE COLOR GRIS                                          MONITOR BTC SERIE 7914000349 COLOR GRIS</t>
  </si>
  <si>
    <t>MMD520MOB014009</t>
  </si>
  <si>
    <t xml:space="preserve">MESA DE TRABAJO CON ENTRE PAÑO,  S/MARCA, S/SERIE, COLOR MADERA 
</t>
  </si>
  <si>
    <t xml:space="preserve">                                        MMD520BIN001010 MMD520BIN0010101 MMD520BIN0010102 MMD520BIN0010103 MMD520BIN0010104</t>
  </si>
  <si>
    <t xml:space="preserve">COMPUTADORA ENSAMBLADA CON CPU SAMSUNG S/SERIE COLOR GRIS                                        MONITOR STUDIOS WORKS SERIE 102MX26012 COLOR GRIS                                                                   TECLADO BTC SERIE A14122007 COLOR GRIS      MOUSE S-69 COMPAQ S/SERIE COLOR NEGRO   BOCINAS JS S/SERIE COLOR AZUL </t>
  </si>
  <si>
    <t>MMD520MEE004011</t>
  </si>
  <si>
    <t xml:space="preserve">REGULADOR COMPLET, S/SERIE, COLOR GRIS </t>
  </si>
  <si>
    <t>MMD520MEE004012</t>
  </si>
  <si>
    <t>REGULADOR ISB, SERIE E02F27210, COLOR NEGRO</t>
  </si>
  <si>
    <t>MMD520BIN003013</t>
  </si>
  <si>
    <t>IMPRESORA LASSER JET 1200 HP S/SERIE, COLOR GRIS</t>
  </si>
  <si>
    <t xml:space="preserve">                                      MMD520BIN001014 MMD520BIN0010141 MMD520BIN0010142 MMD520BIN0010143 MMD520BIN0010144</t>
  </si>
  <si>
    <t xml:space="preserve">COMPUTADORA HP COMPAQ COLOR NEGRO CON CPU SERIE 3D27KXLE81CM                                       MONITOR SERIE 227BK28PA213                         TECLADO SERIE C0204042569                              MOUSE S/SERIE                                                    BOCINAS JBL S/SERIE COLOR NEGRO </t>
  </si>
  <si>
    <t>MMD520MEE004015</t>
  </si>
  <si>
    <t>REGULADOR TDE, SERIE 1620-123610, COLOR GRIS</t>
  </si>
  <si>
    <t>MMD520MOB009016</t>
  </si>
  <si>
    <t>ESCRITORIO SECRETARIAL, S/MARCA, S/SERIE, COLOR CAFÉ</t>
  </si>
  <si>
    <t>MMD520EAD040017</t>
  </si>
  <si>
    <t>VENTILADOR 0120 MYTEK, S/SERIE, COLOR BLANCO</t>
  </si>
  <si>
    <t>MMD520EAD005020</t>
  </si>
  <si>
    <t>CAMARA DIGITAL HP, SERIE CN45TC81FT, COLOR PLATA</t>
  </si>
  <si>
    <t xml:space="preserve">                                      MMD520BIN001018 MMD520BIN0010181 MMD520BIN0010182 MMD520BIN0010183 MMD520BIN0010184</t>
  </si>
  <si>
    <t>COMPUTADORA HP  COMPAQ COLOR NEGRO CON CPU SERIE MXD45108VB                                          MONITOR SERIE CNQ4360C5V                          TECLADO SERIE C0411125545                              MOUSE SERIE 0410039772                                  BOCINAS  JBL SERIE C043310348</t>
  </si>
  <si>
    <t>MMD520BIN011019</t>
  </si>
  <si>
    <t>DISCO EXTRAIBLE KINGSTON, SERIE KF02605, COLOR GRIS  (RECUPERADO)</t>
  </si>
  <si>
    <t>MMD520MEE003021</t>
  </si>
  <si>
    <t>NOBREAK MARCA TIPP-LITE COLOR NEGRO, SERIE 9431EY0BC505602941 CON 6 PUERTOS</t>
  </si>
  <si>
    <t>MMD520BIN001022 MMD520BIN0010221 MMD520BIN0010222 MMD520BIN0010223</t>
  </si>
  <si>
    <t>COMPUTADORA HP EVO DX2000  S. MXD606002L6   MONITOR FLAT PANEL SERIE CNN6060JJW      TECLADO  SERIE C0511158034                                 MOUSE SERIE p0512000336</t>
  </si>
  <si>
    <t>MMD520EAD043024</t>
  </si>
  <si>
    <t>CAMARA MINI DV DIGITAL, VIDEO Y CASSETTE MARCA SONY, HANDYCAM DCR-HC48, SERIE 000001717397, COLOR GRIS-PLATA</t>
  </si>
  <si>
    <t>MMD520BIN003025</t>
  </si>
  <si>
    <t>IMPRESORA HP LASERJET P2015, COLOR BLANCO, SERIE CNB1N35682</t>
  </si>
  <si>
    <t>MMD520BIN004027</t>
  </si>
  <si>
    <t>LAPTOP HP 530 COREDUO T2400E 1GB 120GB, DVDRW15.4, SERIE CND64803S7, COLOR GRIS OSCURO/NEGRO</t>
  </si>
  <si>
    <t>MMD520EAD026028</t>
  </si>
  <si>
    <t>PANTALLA DE PROYECCION 87 MANUAL MOD. 001</t>
  </si>
  <si>
    <t>MMD520EAD029029</t>
  </si>
  <si>
    <t>PROYECTOR SONY EX5 LCD 2000LUM XGA OFF GO 2WY, SERIE 7015533, MOD. VPL-EXSIIC SYQ</t>
  </si>
  <si>
    <t>MMD520BIN004030</t>
  </si>
  <si>
    <t xml:space="preserve">LAPTOP ACER ASPIRE 5520-5688 SERIE LXAAVAoOXO768420CEEC2000 COLOR NEGRO </t>
  </si>
  <si>
    <t>MMD520EAD004031</t>
  </si>
  <si>
    <t xml:space="preserve">CAMARA DIGITAL SONY MOD. DSC-W300 E33, SERIE 005366709 COLOR NEGRO </t>
  </si>
  <si>
    <t>MMD520BIN012032</t>
  </si>
  <si>
    <t>SCANNER HP SCAN JET 5590 SERIE CN89HT103Z, COLOR GRIS</t>
  </si>
  <si>
    <t>MMD520BIN015033</t>
  </si>
  <si>
    <t>PINACLE DAZZLE VIDEO CREATOR PLUS COLOR NEGRO SERIE 2910592</t>
  </si>
  <si>
    <t>MMD520EAD015034</t>
  </si>
  <si>
    <t>COPIADORA WORKCENTRE 5020 MARCA XEROX COLOR GRIS BLANCO, SERIE AA1-000501-002</t>
  </si>
  <si>
    <t>MMD520MOB014035</t>
  </si>
  <si>
    <t>MESA PLEGABLE DE 2.40 MTS POR .75 CMS MODELO 2990 MARCA LIFETIME S/SERIE COLOR GRIS BLANCO</t>
  </si>
  <si>
    <t>11,354.23</t>
  </si>
  <si>
    <t>MMD520MOB019036</t>
  </si>
  <si>
    <t>SILLA  METALICA  PLEGABLE SIN MARCA SIN NUMERO DE SERIE, COLOR NEGRO</t>
  </si>
  <si>
    <t>391.30</t>
  </si>
  <si>
    <t>MMD520MOB019037</t>
  </si>
  <si>
    <t>SILLA METALICA  PLEGABLE SIN MARCA SIN NUMERO DE SERIE, COLOR NEGRO</t>
  </si>
  <si>
    <t>MMD520MOB019038</t>
  </si>
  <si>
    <t>SILLA METALICA PLEGABLE SIN MARCA SIN NUMERO DE SERIE, COLOR NEGRO</t>
  </si>
  <si>
    <t>MMD520EAD028040</t>
  </si>
  <si>
    <t>PINTARRON PARA ROTAFOLIO MARCA ALFRA, COLOR BLANCO.</t>
  </si>
  <si>
    <t>MMD520EAD007041</t>
  </si>
  <si>
    <t>ENGARGOLADORA METAL GBASIC, COLOR GRIS METAL CON NEGRO.</t>
  </si>
  <si>
    <t>MMD520BIN001042 MMD520BIN0010421 MMD520BIN0010422 MMD520BIN0010423 MMD520BIN0010426</t>
  </si>
  <si>
    <t>COMPUTADORA HP COMPAQ dx2400 MICROTOWER SERIE MXL9361046, MONITOR v185es SERIE CNT94160NV, TECLADO SERIE BC3370GVBWYR87, MOUSE HP S/SERIE, C WEB WB918LA#ABM F/#2.0 f:4.8mm-  COLOR NEGRO</t>
  </si>
  <si>
    <t>MMD520BIN001043 MMD520BIN0010431 MMD520BIN0010432 MMD520BIN0010433 MMD520BIN0010436</t>
  </si>
  <si>
    <t>COMPUTADORA HP COMPAQ dx2400 MICROTOWER SERIE MXL9361047, MONITOR v185es SERIE CNT941615Y, TECLADO SERIE BC3370GVBWYR81, MOUSE HP S/SERIE, C WEB WB918LA#ABM F/#2.0 f:4.8mm-  COLOR NEGRO</t>
  </si>
  <si>
    <t>MMD520MOB015044</t>
  </si>
  <si>
    <t>MUEBLE PARA COMPUTADORA MARCA HIGH TECH, MADERA/FIERRO, COLOR CHOCOLATE MELANINA CON NIVELADORES DE 1.20X60CM, S/SERIE</t>
  </si>
  <si>
    <t>MMD520MOB019045MAS</t>
  </si>
  <si>
    <t>SILLA GERENCIA CON RESPALDO MALLA COLOR NEGRA</t>
  </si>
  <si>
    <t>MMD520MOB019046MAS</t>
  </si>
  <si>
    <t>MMD520MOB019047MAS</t>
  </si>
  <si>
    <t>MMD520MOB019048MAS</t>
  </si>
  <si>
    <t>MMD520MOB019049MAS</t>
  </si>
  <si>
    <t>MMD520MOB019050MAS</t>
  </si>
  <si>
    <t>MMD520MOB009051MAS</t>
  </si>
  <si>
    <t xml:space="preserve">ESCRITORIO CON PORTA CPU COLOR MADERA </t>
  </si>
  <si>
    <t>MMD520MOB009052MAS</t>
  </si>
  <si>
    <t>MMD520MOB009053MAS</t>
  </si>
  <si>
    <t>MMD520BIN004054MAS</t>
  </si>
  <si>
    <t>COMPUTADORA LAPTOP ASPIRE PROCESADOR INTEL CORE 2 DVD T6600 MEMORIA DE 4GB DISCO DURO DE 320GB PANTALLA DE 14.1 CON N/SERIE LXPF702094943182BB200 CON CARAGADOR Y BATERIA LIO -ION</t>
  </si>
  <si>
    <t>MMD520BIN003055MAS</t>
  </si>
  <si>
    <t>IMPRESORA MULTIFUNCIONAL SAMSUMG SCX4623F 23PM-RESOL 1200X1200 MEMORIA 64MB 1200 MES ESCANER RESO DE 4800X4800 DRI FAX CON N/SERIE Z2V0BAASC00404Y</t>
  </si>
  <si>
    <t>MMD520BIN001056MAS MMD520BIN0010561MAS MMD520BIN0010562MAS MMD520BIN0010563MAS</t>
  </si>
  <si>
    <t xml:space="preserve">COMPUTADORA MARCA COMPAQ PROCESADOR ATHLON A 2.7 VEL MEMORIA RAM DE 1GB DISCO DURO DE 320 GB DVDRAM CON CPU N/S MXL0211GKC, MONITOR N/S. CNC028CSR, TECLADO N/S PUAV1005010739, RATON N/S PSB10130153367 COLOR NEGRA </t>
  </si>
  <si>
    <t>MMD520EAD038057MAS</t>
  </si>
  <si>
    <t>TELEVISION MARCA DAEWOOD DE 21 PULGADAS N/SERIE XT007N02360197</t>
  </si>
  <si>
    <t>MMD520EAD055058MAS</t>
  </si>
  <si>
    <t>TOMA TURNO ELECTRONICO E INALAMBRICO INCLUYE CONTROLES INALAMBRICOS DISPLAY DE 2 DIGITOS DESPACHADOR DE TURNO CO 5 ROLLOS N/SERIE VD1-525A07-110</t>
  </si>
  <si>
    <t>MMD520EAD006059MAS</t>
  </si>
  <si>
    <t>DESPACHADOR DE AGUA CON ALACENA MODELO GXCF05D3 N/SERIE ST0907J02541</t>
  </si>
  <si>
    <t>MMD520BIN001060 MMD520BIN0010601 MMD520BIN0010602 MMD520BIN0010603</t>
  </si>
  <si>
    <t>COMPUTADORA MARCA LANIX CON CPU NEGRO MONITOR LANIX EN COLOR NEGRO                             TECLADO LANIXCOLOR NEGRO                            MOUSE LANIX COLOR NEGRO</t>
  </si>
  <si>
    <t>MMD520MEE010060</t>
  </si>
  <si>
    <t>NAVEGADOR DE ALTA RECEPCION, CON 24 MB DE MEMORIA, MAPAS DE FONDO, INTERFASE USB, BRUJULA ELECTRONICA Y SENSOR BAROMETRICO.</t>
  </si>
  <si>
    <t>MMD520RAH040061</t>
  </si>
  <si>
    <t>ROLATAPE 1R 1 MT PARA 9999.9 MTS, Mod. MM30</t>
  </si>
  <si>
    <t>MMD520EAC0130621MAS MMD520EAC0130626MAS MMD520EAC01306261MAS MMD520EAC01306262MAS MMD520EAC01306263MAS MMD520EAC0130627MAS MMD520EAC01306271MAS MMD520EAC0130628MAS MMD520EAC01306281MAS MMD520EAC01306282MAS MMD520EAC01306283MAS</t>
  </si>
  <si>
    <t>BAFLE                                                                              1 AMPLIFICADOR 2 VIAS CON LECTOR USB DE 35    STAD P/BAFLES 1250, BAF1500 Y BAF- 1550, 2 MICROFONO DINAMICO DE LUJO DOBLE IMPENDENCIA CABLE BALANCEADO CANON MACHO A HEMBRA DE 7,                                                                 4 BOCINAS NEGRAS,                                                        4 PEDESTALES</t>
  </si>
  <si>
    <t>MMD520MOB014063MAS MMD520MOB014064MAS MMD520MOB014065MAS MMD520MOB014066MAS MMD520MOB014067MAS</t>
  </si>
  <si>
    <t>MESAS PLEGABLES T/PORTAFOLIO COLOR GRIS</t>
  </si>
  <si>
    <r>
      <t xml:space="preserve">MMD520EAD04068MAS </t>
    </r>
    <r>
      <rPr>
        <sz val="9"/>
        <color rgb="FFFF0000"/>
        <rFont val="Courier New"/>
        <family val="3"/>
      </rPr>
      <t>MMD520EAD04069MAS</t>
    </r>
    <r>
      <rPr>
        <sz val="9"/>
        <rFont val="Courier New"/>
        <family val="3"/>
      </rPr>
      <t xml:space="preserve"> MMD520EAD04070MAS MMD520EAD04071MAS </t>
    </r>
    <r>
      <rPr>
        <sz val="9"/>
        <color rgb="FFFF0000"/>
        <rFont val="Courier New"/>
        <family val="3"/>
      </rPr>
      <t xml:space="preserve">MMD520EAD04072MAS </t>
    </r>
  </si>
  <si>
    <t>VENTILADORES DE TORRE COLOR BEIGE</t>
  </si>
  <si>
    <t>MMD520MCD028073MAS</t>
  </si>
  <si>
    <t xml:space="preserve">PUERTAS Y MURO DE TABLAROCA </t>
  </si>
  <si>
    <t>MMD520MOB009074MAS MMD520MOB00907450MAS</t>
  </si>
  <si>
    <t>SILLAS RG03 GALVANIZADA COLOR NEGRO.</t>
  </si>
  <si>
    <t>MMD520MOB009075MAS MMD520MOB00907510MAS</t>
  </si>
  <si>
    <t xml:space="preserve">SILLA PLEGABLE ACOJINADA PRINTAFORM, COLOR NEGRO. </t>
  </si>
  <si>
    <t>MMD520BIN003076MAS</t>
  </si>
  <si>
    <t>IMPRESORA LASER JET PRO HP M1132, COLOR NEGRO, NO. DE SERIE CNJ8F5M4K3.</t>
  </si>
  <si>
    <t>MMD520EAD038077MAS</t>
  </si>
  <si>
    <t xml:space="preserve">CAMARA FOTOGRAFICA DIGITAL, DE 16.1 MPX 5X LCD, 2.7, MARCA NIKON S2600, NO DE SERIE 32037730. </t>
  </si>
  <si>
    <t>MMD520MOB009078MAS</t>
  </si>
  <si>
    <t xml:space="preserve">GABINETE DE ALMACENAMIENTO DE 2 PUERTAS EN MDF, COLOR GRIS, MARCA TAN-MEX. </t>
  </si>
  <si>
    <t>MMD520MOB009079MAS</t>
  </si>
  <si>
    <t xml:space="preserve">CENTRO DE TRABAJO EN "U" COLOR NEGRO CON CAFÉ, SKANOR MODELO 1181. </t>
  </si>
  <si>
    <t>MMD520EAC013080MAS</t>
  </si>
  <si>
    <t xml:space="preserve">TELEFONO INALAMBRICO CON ESTACION Y 3 EXTENCIONES MARCA UNIDEN COLOR GRIS. </t>
  </si>
  <si>
    <t>MMD520BIN003081MAS</t>
  </si>
  <si>
    <t xml:space="preserve">IMPRESORA MATRIZ DE PUNTOS 9 AGUJAS ANCHO 6 USB 337 CPS, MARCA OKI, NO. DE SERIE AW22005180D0. </t>
  </si>
  <si>
    <t>MMD520EAD038082MAS</t>
  </si>
  <si>
    <t xml:space="preserve">PANTALLA LCD DE 32" HD.60 HZ PUERTO USB, COLOR NEGRO NO DE SERIE D092276SM004561. </t>
  </si>
  <si>
    <t>MMD520EAD038083MAS</t>
  </si>
  <si>
    <t xml:space="preserve">SOPORTE PARA PANTALLA MAC FORMENT. </t>
  </si>
  <si>
    <t>MMD520EAD038084MAS</t>
  </si>
  <si>
    <t>PIZARRON DE CORCHO COLOR CAFÉ</t>
  </si>
  <si>
    <t>MMD520BIN003085MAS</t>
  </si>
  <si>
    <t xml:space="preserve">IMPRESORA HP LASERJET PRO INALAMBRICA. </t>
  </si>
  <si>
    <t>MMD520EAD038086MAS</t>
  </si>
  <si>
    <t xml:space="preserve">COPIADORA TAMAÑO CARTA, MARCA CANNON. </t>
  </si>
  <si>
    <t>MMD520MOB009087MAS</t>
  </si>
  <si>
    <t xml:space="preserve">MESA PLEGABLE DE 2.44*.76 MTS, COLOR BLANCO DE PLASTICO. </t>
  </si>
  <si>
    <t>MMD520MOB009088MAS</t>
  </si>
  <si>
    <t>MMD520MOB009089MAS</t>
  </si>
  <si>
    <t>MMD520MOB009090MAS</t>
  </si>
  <si>
    <t>MMD520MOB009091MAS</t>
  </si>
  <si>
    <t xml:space="preserve">MMD520BIN001092MAS MMD520BIN0010921MAS MMD520BIN0010922MAS  MMD520BIN0010923MAS </t>
  </si>
  <si>
    <t xml:space="preserve">COMPUTADORA DE ESCRITORIO MARCA HP DESKTOP CPU CON PROCESADOR AMD E1-2500 MEMORIA RAM 4GB, DISCO DURO 500 GB Y UNIDAD DVDSM CINDOWS 8.1, CON MONITOR DE 18.5" INCLUYE TECLADO Y MOUSE. </t>
  </si>
  <si>
    <t xml:space="preserve">MMD520BIN001093MAS MMD520BIN0010931MAS MMD520BIN0010932MAS  MMD520BIN0010933MAS </t>
  </si>
  <si>
    <t>MMD520BIN001094MAS</t>
  </si>
  <si>
    <t xml:space="preserve">ESCANER HP, IMAGEFORMULA 590 ADF 50H 20/10 PPM CAMA PLANA Y OFICIO, NO DE SERIE: CN53NXH0TW, COLOR GRIS. </t>
  </si>
  <si>
    <t>MMD520BIN001095MAS</t>
  </si>
  <si>
    <t xml:space="preserve">ESCANER HP, IMAGEFORMULA 590 ADF 50H 20/10 PPM CAMA PLANA Y OFICIO, NO DE SERIE: CN53PXH02W, COLOR GRIS. </t>
  </si>
  <si>
    <t>MMD520EAD040096MAS</t>
  </si>
  <si>
    <t xml:space="preserve">VENTILADOR DE TECHO COLOR BLANCO, 115 PULGADAS, 28709. </t>
  </si>
  <si>
    <t>MMD520VET001019</t>
  </si>
  <si>
    <t>VEHICULO SEDAN VOLKSWAGEN MODELO 2002, SERIE 3VWS1A1B82M918328, COLOR BLANCO POLAR</t>
  </si>
  <si>
    <t>MMD520VET001023</t>
  </si>
  <si>
    <t xml:space="preserve">VEHICULO PICK UP S-10 CHEVROLET MODELO 2001, SERIE 1GCCS145X18175894, COLOR VERDE ARBUSTO, PLACAS GF60804. </t>
  </si>
  <si>
    <t>MMD520VET001024</t>
  </si>
  <si>
    <t xml:space="preserve">VEHICULO SEDAN VOLKSWAGEN MODELO 2000, SERIE 3VWS1A1B6YM932141, COLOR BLANCO, PLACAS GRZ8956. </t>
  </si>
  <si>
    <t>MMD512VET001008</t>
  </si>
  <si>
    <t xml:space="preserve">VEHICULO TSURU NISSAN, MODELO 2004, SERIE 3N1EB31S04K534134, COLOR BLANCO POLAR INTERIOR GRIS, PLACAS GMK1902. </t>
  </si>
  <si>
    <t>MMD521BIN001001</t>
  </si>
  <si>
    <t>COMPUTADORA  HP PAVILION a60001a  S/N: MXX7180L2S, COLOR NEGRO</t>
  </si>
  <si>
    <t>MMD521BIN0010011</t>
  </si>
  <si>
    <t>MONITOR  COLOR NEGRO-GRIS, PROD. NO. GA029AA, SERIAL NO. CNC712NT8X</t>
  </si>
  <si>
    <t>MMD521BIN0010012</t>
  </si>
  <si>
    <t>TECLADO COLOR NEGRO-GRIS, P/N 5188-6083, S/N CL71204799</t>
  </si>
  <si>
    <t>MMD521BIN0010013</t>
  </si>
  <si>
    <t>RATON COLOR NEGRO, P/N. 5188-6230 REV:A, S/N. BM71235679</t>
  </si>
  <si>
    <t>MMD521BIN003002</t>
  </si>
  <si>
    <t>IMPRESORA MULTIFUNCIONAL MARCA EPSON CX5900, SERIE *JCTY017417*, MOD. C231D</t>
  </si>
  <si>
    <t>MMD521EAD004003</t>
  </si>
  <si>
    <t>CAMARA DIGITAL SONY DSC-W90, COLOR GRIS, SERIE</t>
  </si>
  <si>
    <t xml:space="preserve">                                           MMD521BIN001004 MMD521BIN0010041 MMD521BIN0010042 MMD521BIN0010043</t>
  </si>
  <si>
    <t>COMPUTADORA  HP PAVILION 6400, COLOR NEGRO, CPU S/0144-352-241-598, MONITOR HP ONOB100UN7, TECLADO CA81821077, MOUSE S/N DM9152682,  BOCINAS.</t>
  </si>
  <si>
    <t>MMD521BIN003005</t>
  </si>
  <si>
    <t>IMPRESORA HP LASERJET P1006</t>
  </si>
  <si>
    <t>MMD521MOB003006</t>
  </si>
  <si>
    <t>ARCHIVERO 4 CAJONES CARTA COMER NEG.</t>
  </si>
  <si>
    <t>MMD521MOB028007</t>
  </si>
  <si>
    <t>CENTRO DE TRABAJO EN ESQUINA, DE MADERA, COLOR CAFÉ</t>
  </si>
  <si>
    <t>MMD521MOB009008</t>
  </si>
  <si>
    <t>ESCRITORIO TIPO LOCKER, COLOR GRIS/METAL/MADERA</t>
  </si>
  <si>
    <t>MMD521MOB019009</t>
  </si>
  <si>
    <t>SILLA DE TRABAJO CON BRAZOS, COLOR NEGRO</t>
  </si>
  <si>
    <t>MMD521MOB019010</t>
  </si>
  <si>
    <t>MMD521MOB019011</t>
  </si>
  <si>
    <t>SILLA APILABLE GRAFITO, COLOR NEGRO</t>
  </si>
  <si>
    <t>MMD521MOB019012</t>
  </si>
  <si>
    <t>MMD521MOB019013</t>
  </si>
  <si>
    <t>SILLA PLASTICO BARI COLOR GRIS</t>
  </si>
  <si>
    <t>MMD521MOB019014</t>
  </si>
  <si>
    <t>SILLA DE TRABAJO CON BRAZOS, COLOR ROJO</t>
  </si>
  <si>
    <t>MMD521BIN004015</t>
  </si>
  <si>
    <t>COMPUTADORA LAPTOP VOL99 500 HP S/CND6450X8T</t>
  </si>
  <si>
    <t>MMD521EAD015016</t>
  </si>
  <si>
    <t>FOTOCOPIADORA MARCA BROTHER MODELO DCP-8060 SERIE U61506K8J785319                          COLOR GRIS/ G OBSCURO</t>
  </si>
  <si>
    <t xml:space="preserve">                                           MMD521BIN001017 MMD521BIN0010171 MMD521BIN0010172 MMD521BIN0010173 MMD521BIN0010175</t>
  </si>
  <si>
    <t>COMPUTADORA HP PAVILLON 6100A SERIE MX92801JWJ, MONITOR 20" SERIE 3CQ9263CR1, TECLADO S/CD92120592, MOUSE S/LZ918A607EX, CONTROL REMOTO S/9CO31922</t>
  </si>
  <si>
    <t>MMD521MOB037018</t>
  </si>
  <si>
    <t>STAND DE 3X3 M2 EN ESTRUCTURA DE ALUMINIO CON PANELES DE COROPLAS EN COLOR BLANCO</t>
  </si>
  <si>
    <t>MMD521EAD004019</t>
  </si>
  <si>
    <t xml:space="preserve">CAMARA DIGITAL KODAK MODELO EASYSHARE M530 12 MEGAPIXELES N/SERIE KCGMH04309249, INCLUYE BATERIA KODAK LIC-7006 COLOR AZUL  </t>
  </si>
  <si>
    <t>MMD521EAD04020</t>
  </si>
  <si>
    <t xml:space="preserve">VENTILADOR COLOR BLANCO MARCA WIND DANCE </t>
  </si>
  <si>
    <t>MMD521EAD04021 MMD521EAD04022 MMD521EAD04023</t>
  </si>
  <si>
    <t>MMD521BIN001024</t>
  </si>
  <si>
    <t>IMPRESORA MULTIFUNCIONAL MARCA LASERJET M1132/CE847A, COLOR NEGRO</t>
  </si>
  <si>
    <t>MMD521EAD004025</t>
  </si>
  <si>
    <t>PROYECTOR HACER X1161P SVGA 2700LUM DLP USB READY 3D 3YW MALE, COLOR NEGRO</t>
  </si>
  <si>
    <t>MMD521BIN001026</t>
  </si>
  <si>
    <t xml:space="preserve">COMPUTADORA PORTATIL MARCA ACER, TRAVELMATE TMP243-M-4879, PROCESADOR INTEL PENTIUM MEMORIA RAM DE 4.00 GB, DISCO DURO DE 500 GB. LECTOR MULTITARJETA 5 EN 1, PANTALLA LED LCD PANEL 14" COLOR NEGRO.  </t>
  </si>
  <si>
    <t xml:space="preserve">MMD521MOB037027MAS   </t>
  </si>
  <si>
    <t xml:space="preserve">SILLA SECRETARIAL SIN BRAZOS JUNIOR OFIK COLOR NEGRO. </t>
  </si>
  <si>
    <t>MMD521MOB0370271MAS</t>
  </si>
  <si>
    <t>MMD521MOB0370272MAS</t>
  </si>
  <si>
    <t>MMD521MOB0370273MAS</t>
  </si>
  <si>
    <t>MMD521MOB037028MAS</t>
  </si>
  <si>
    <t>ROBUS SILLA VISITA SIN BRAZOS COLOR NEGRO</t>
  </si>
  <si>
    <t xml:space="preserve"> MMD521MOB0370281MAS</t>
  </si>
  <si>
    <t xml:space="preserve">MMD521EAD004029MAS MMD521EAD0040291MAS MMD521EAD0040292MAS MMD521EAD0040293MAS MMD521EAD0040294MAS MMD521EAD0040295MAS MMD521EAD0040296MAS </t>
  </si>
  <si>
    <t>EQUIPO DE SONIDO MARCA STEREN QUE CONSTA DE 2 TRIPIE DE ACERO PAR BAFLES COLOR NEGRO, 1 SISTEMA DE 2 MICROFONOS INALAMBRICOS DE MANO PO11722, 1 MICROFONO DINAMICO UNIDIRECCIONAL ULTRA, 1 CABLE BALANCEADO CANON, 2 BAFLE AMPLIFICADO 15 3500W CON REP SD/US</t>
  </si>
  <si>
    <t>MMD521EAD004030MAS</t>
  </si>
  <si>
    <t>CAMARA FOTOGRAFICA 16.1 MPX 5X LCD 2.7 MARCA NIKON S2600 SERIE 32038067</t>
  </si>
  <si>
    <t>MMD521MOB037031MAS</t>
  </si>
  <si>
    <t>ARCHIVERO DE 4 GABETAS TAMAÑO OFICIO, DE METAL COLOR NEGRO</t>
  </si>
  <si>
    <t xml:space="preserve">MMD521MOB037032MAS  </t>
  </si>
  <si>
    <t>ESCRITORIO DE METAL CON MADERA COLOR CHOCOLATADO</t>
  </si>
  <si>
    <t>MMD521MOB037033MAS</t>
  </si>
  <si>
    <t xml:space="preserve">MMD521MOB037034MAS </t>
  </si>
  <si>
    <t>MMD521BIN001035MAS</t>
  </si>
  <si>
    <t>IMPRESORA MULTIFUNCIONAL IMP/COPIADO 24 PPM/BANDEJA 250/USB 2.0/ETHERNET, MARCA CANON NO. DE SERIE NXV78553</t>
  </si>
  <si>
    <t>MMD521EAD004036MAS</t>
  </si>
  <si>
    <t>PANTALLA LCD LED DE 32" HD.60 HZ PUERTO USB, COLOR NEGRO, SERIE NO. DO922765M011570</t>
  </si>
  <si>
    <t>MMD521BIN001037MAS MMD521BIN0010371MAS MMD521BIN0010372MAS MMD521BIN0010373MAS</t>
  </si>
  <si>
    <t>COMPUTADORA DE ESCRITORIO MARCA LENOVO, CON CPU MEMORIA RAM DE 4 G, NO DE SERIE 57310887, MONITOR, TECLADO Y MOUSE.</t>
  </si>
  <si>
    <t>MMD521BIN001038MAS</t>
  </si>
  <si>
    <t>COMPUTADORA PORTATIL HP N/SERIE 5CG3203X6C</t>
  </si>
  <si>
    <t>MMD521BIN001039MAS</t>
  </si>
  <si>
    <t>COMPUTADORA PORTATIL HP N/SERIE 5CG32035GW.</t>
  </si>
  <si>
    <t>MMD521MOB037040MAS</t>
  </si>
  <si>
    <t>SILLA SECRETARIAL EJECUTIVA COLOR NEGRO CON BRAZOS</t>
  </si>
  <si>
    <t>MMD521BIN001041MAS</t>
  </si>
  <si>
    <t xml:space="preserve">COMPUTADORA HP DESKTOP PRESARIO PROCESADOR AMD E1-2500 MEMORIA RAM 4GB, DISCO DURO 500 GB, UNIDAD DVDSM WIN 8.1 MONITOR 18.5". NO DE SERIE: 4CE4370FRQ. </t>
  </si>
  <si>
    <t>MMD521EAD004042MAS</t>
  </si>
  <si>
    <t xml:space="preserve">FOTOCOPIADORA SHARP AL2031 20CPM, 20IPM ESCANEA 600 DPI PCL/ADF/USB. NO DE SERIE: 45014379.  </t>
  </si>
  <si>
    <t>MMD521MOB037043MAS</t>
  </si>
  <si>
    <t xml:space="preserve">MESA PLEGABLE DE PLASTICO COLOR BLANCO, MEDIDAS 2.44*.76 MTS. </t>
  </si>
  <si>
    <t>MMD521MOB037044MAS</t>
  </si>
  <si>
    <t>MMD521MOB037045MAS</t>
  </si>
  <si>
    <t>MMD521MOB037046MAS</t>
  </si>
  <si>
    <t xml:space="preserve">ESCRITORIO DE MADERA CON CAJONES LATERALES TIPO ARCHIVERO. </t>
  </si>
  <si>
    <t>MMD521EAD004047MAS</t>
  </si>
  <si>
    <t xml:space="preserve">REPRODUCTOR DE DVD CON ENTRADA USB. </t>
  </si>
  <si>
    <t>MMD521VET001011</t>
  </si>
  <si>
    <t>VEHICULO CHEVROLET PICK UP SONOMA, MODELO 1995, NO. DE SERIE 1GCCS1946S8154879, PLACAS GN68572.</t>
  </si>
  <si>
    <t xml:space="preserve">                                              MMD522BIN001001 MMD522BIN0010011 MMD522BIN0010012 MMD522BIN0010013</t>
  </si>
  <si>
    <t>COMPUTADORA HEWLETT PACKARD COMPAQ COLOR NEGRO CON CPU SERIE MXD34902YZ             MONITOR SERIE MX351WA719                       TECLADO C0310265190                                     MOUSE SERIE 310056768 SE LE INSTALO UNIDAD DE DVD WRITERCD Y MEMORIA DE 256MB</t>
  </si>
  <si>
    <t>MMD522BIN003002</t>
  </si>
  <si>
    <t>IMPRESORA MULTIFUNCIONAL HEWLETT PACKARD OFFICEJET 2410, COLOR GRIS SERIE MY416J22HC</t>
  </si>
  <si>
    <t>MMD522MEE003003</t>
  </si>
  <si>
    <t>NOBREAK TRIPP LITE, COLOR HUESO SERIE BC500300842</t>
  </si>
  <si>
    <t>MMD522BIN006004</t>
  </si>
  <si>
    <t>MONITOR CRT SAMSUNG 1511, COLOR HUESO SERIE AN15HCDX219538M</t>
  </si>
  <si>
    <t>MMD522EAD004005</t>
  </si>
  <si>
    <t>CAMARA DIGITAL 433 HEWLETT PACKARD PHOTOSMART COLOR GRIS PLATA SERIE CN424B10G9</t>
  </si>
  <si>
    <t>MMD522HMH012006</t>
  </si>
  <si>
    <t>SOPLADORA Y ASPIRADORA BLACK DECKER, SERIE 200435-CU COLOR NARANJA/NEGRO</t>
  </si>
  <si>
    <t>MMD522MOB019007</t>
  </si>
  <si>
    <t>MMD522MEE003008</t>
  </si>
  <si>
    <t>NOBREAH BACK UPS RS-900, SERIE QB0545338491, COLOR BLANCO</t>
  </si>
  <si>
    <t>MMD522BIN001009</t>
  </si>
  <si>
    <t>COMPUTADORA HPA EVO DC5100 MT PIV 3.0  GHZ, 512 MB, CDRW, SERIE MXJ6140CYN, COLOR NEGRO GRIS</t>
  </si>
  <si>
    <t>MMD522BIN0010091</t>
  </si>
  <si>
    <t>MONITOR FLAT PANEL L1706 2 TONE, SERIE HPMONPX849AA</t>
  </si>
  <si>
    <t>MMD522MOB003010</t>
  </si>
  <si>
    <t>ARCHIVERO MOD. 13679 COLOR NEGRO DOS CAJONES TAMAÑO CARTA</t>
  </si>
  <si>
    <t>MMD522AEC009011</t>
  </si>
  <si>
    <t>HARD DISK 250 GB 7200 RPM S/N: 040260137</t>
  </si>
  <si>
    <t>MMD522AEC021012</t>
  </si>
  <si>
    <t>BASELINE SWITCH 24PTOS 10/100 S/N.038500034</t>
  </si>
  <si>
    <t>MMD522BIN001013</t>
  </si>
  <si>
    <t>COMPUTADORA HP NOTEBOOK NX6120 EL170LA COLOR COLOR NEGRA, SERIE CNU608100N</t>
  </si>
  <si>
    <t>MMD522MEE003014</t>
  </si>
  <si>
    <t>NOBREAK  600VA, 300 WATT, COLOR BCO-HUESO</t>
  </si>
  <si>
    <t>MMD522MEE004015</t>
  </si>
  <si>
    <t>REGULADOR DE CORRIENTE POR CABLE DE RED, 12 VOLT POWER OVER ETHERNET LINKSYS, COLCOR NEGRO, SERIE RIC00G600561</t>
  </si>
  <si>
    <t>MMD522EAD026016</t>
  </si>
  <si>
    <t>PANTALLA DE PARED SKU: P0076 APOLLO  60195, COLOR NEGRO.</t>
  </si>
  <si>
    <t>MMD522BIN013017</t>
  </si>
  <si>
    <t>KERIOWINROUTE FIREWALL WITH MACAFEE ANTIVIRUS (PARA 20 EQUIPOS DE COMPUTO)</t>
  </si>
  <si>
    <t>MMD522BIN004018</t>
  </si>
  <si>
    <t>COMPUTADORA LAPTOP HP530 PROC. COREDUO T2400, SERIE CND7441GHX</t>
  </si>
  <si>
    <t>MMD522BIN009019</t>
  </si>
  <si>
    <t>SERVIDOR HP ML150G5 E5405, SKU P/N: 450163-001, SSN# MXS83706RC, COLOR NEGRO, CON DISCO DURO SN PHH83090M9.</t>
  </si>
  <si>
    <t>MMD522BIN0090191</t>
  </si>
  <si>
    <t>MONITOR HP SERIE CNC821PSN7, MOD. HSTND/2301/AH, COLOR NEGRO-GRIS.</t>
  </si>
  <si>
    <t>MMD522BIN0090192</t>
  </si>
  <si>
    <t>TECLADO HP 434820-001 SPARES 435302-001, COLOR NEGRO.</t>
  </si>
  <si>
    <t>MMD522BIN0090193</t>
  </si>
  <si>
    <t>MOUSE  HP SPARES P/N: 390937-001 COLOR NEGRO</t>
  </si>
  <si>
    <t>MMD522MEE003020</t>
  </si>
  <si>
    <t>ACSSES POINT LINKSIS WAP, COLOR GRIS-OSCURO, SERIE MDG30G812787.</t>
  </si>
  <si>
    <t>MMD522MEE003021</t>
  </si>
  <si>
    <t>NOBREAK 600VA 300 WATT MODELO NB-600 COLOR HUESO</t>
  </si>
  <si>
    <t>MMD522BIN001022  MMD522BIN0010221  MMD522BIN0010222 MMD522BIN0010223</t>
  </si>
  <si>
    <t xml:space="preserve">COMPUTADORA ACE CI5 650 4G 640G DVDSM CON PROCESADOR INTEL I5 GHz CPU. CON SERIE PSVAV030101010254B2700 MODELO VERION X490G. MONITOR, ETLBPOCI721010A50A40G0 MODELO V193W, TECLADO CON SERIE. KBPS20P15610100953K701 Y MAUSE LZ024HF0J3P. COLOR NEGRO </t>
  </si>
  <si>
    <t>MMD522BIN003023</t>
  </si>
  <si>
    <t xml:space="preserve">IMPRESORA HP LASERJET P2035 CON NUMERO DE SERIE VNB3G08233 COLOR GRIS </t>
  </si>
  <si>
    <t>MMD522EAC009024</t>
  </si>
  <si>
    <t xml:space="preserve">SWITCH LINKSYS ETHERFAST 10/100 16-P WORKGROUP MODELO EZXS16W NUMERO DE SEIRE R4350KC07840 COLOR NEGRO </t>
  </si>
  <si>
    <t>MMD522MEE003025</t>
  </si>
  <si>
    <t>NOBREAK APAC BACK UPS ES 500VA 120V 8 OUTLET</t>
  </si>
  <si>
    <t>MMD522BIN003026</t>
  </si>
  <si>
    <t>Multifuncional Xerox 5020-b 20pp tablolide</t>
  </si>
  <si>
    <t>MMD522BIN003027</t>
  </si>
  <si>
    <t>Multifuncional HP laser jet pro 200 M276NW</t>
  </si>
  <si>
    <t>MMD522MEE003028</t>
  </si>
  <si>
    <t xml:space="preserve">DISCO DURO EXTERNO DE 1TB MARCA ADATA CLASIC CH11, COLOR NEGRO CON PUERTO USB 3.0. </t>
  </si>
  <si>
    <t>MMD522MEE003029</t>
  </si>
  <si>
    <t>KX-NS500 CENTRAL TELEFONICA BASICA CON 18 EXTENSIONES Y 6 LINEAS, DEM 16 EXTENCIONES UNILINEAS, REGULADOR DE VOLTAJE, PROTECTOR DE 6 LINEAS Y REGLA DE 16 KUBEAS</t>
  </si>
  <si>
    <t>MMD522MEE003030</t>
  </si>
  <si>
    <t>TELEFONO DIGITAL DE 8 TECLAS PARA CENTRAL TELEFONICA BASICA</t>
  </si>
  <si>
    <t xml:space="preserve">                                              MMD523BIN001001  MMD523BIN0010012 MMD523BIN0010013</t>
  </si>
  <si>
    <t>COMPUTADORA HEWLETT PACKARD EVO DC5100 COLOR NEGRO/PLATA                                               CON CPU SERIE MXJ550030Y                                                             TECLADO SERIE B93CB0ACPSABCJ                                     MOUSE SERIE F6AB70AUSR58GR</t>
  </si>
  <si>
    <t>MMD523BIN0010011</t>
  </si>
  <si>
    <t xml:space="preserve">MONITOR SERIE CNN53213CR   </t>
  </si>
  <si>
    <t>MMD523EAD038002</t>
  </si>
  <si>
    <t>T.V. PANASONIC MOD. CT-F2136SP SERIE XB60403492 COLOR GRIS</t>
  </si>
  <si>
    <t>MMD523EAD053003</t>
  </si>
  <si>
    <t>DVD/VCR COMBO SONY SERIE 0286258 COLOR NEGRO</t>
  </si>
  <si>
    <t>MMD523EAD054004</t>
  </si>
  <si>
    <t>DISCMAN COLOR GRIS Y PLATA, SERIE WLSIA002694, MARCA PANASONIC SL-CT 520 MP3.</t>
  </si>
  <si>
    <t>MMD523EAD005005</t>
  </si>
  <si>
    <t>CAMARA DIGITAL  SONY DSC-W30/SC E33, SERIE 8479526,  COLOR GRIS-PLATA</t>
  </si>
  <si>
    <t>MMD523EAD005006</t>
  </si>
  <si>
    <t>CAMARA DIGITAL  SONY  MODELO DSC-S650//C E33/SC E33, SERIE 1810455,  COLOR GRIS-PLATA</t>
  </si>
  <si>
    <t>MMD523EAD005007</t>
  </si>
  <si>
    <t>CAMARA FOTOGRAFICA SONY CYBERT-SHOT DSC-W35, SERIE 2284684, COLOR PLATA</t>
  </si>
  <si>
    <t>MMD523EAD004008</t>
  </si>
  <si>
    <t>CAMARA DIGITAL REBEL T1 I 18 – 55 IS KIT, MARCA CANON, SERIE 0370128757, LCD 7.62 CM, PENTIUM 1.3 GHZ, 15.1 MEGA PIXELES 3.4 CUADROS/SEGUNDOS, BATERIA RECARGABLE DE 7.4 V cc  1080mAh Y CARGADOR DE BATERIA AC 100V – 240V 50/60 Hz 15VA – 20VA, COLOR NEGRO</t>
  </si>
  <si>
    <t>MMD523BIN004009</t>
  </si>
  <si>
    <t xml:space="preserve">LAPTOP HP PAVILLION DV4-2114la CON NUMERO DE SERIE CND0120DTF, CON CABLE DE CONEXIÓN Y BATERIA, COLOR BLANCA </t>
  </si>
  <si>
    <t>MMD523BIN003010</t>
  </si>
  <si>
    <t>IMPRESORA BROTHER H-2140 NUMERO DE SERIES.  LOJ989616. U61944L0J989616 COLOR GRIS. INCLUYE CABLE DE INSTALACION, DISCOS HL 2140/2150N 21170W Y WINDOWS 7</t>
  </si>
  <si>
    <t>MMD523BIN003011</t>
  </si>
  <si>
    <t xml:space="preserve">IMPRESORA MULTIFUNCIONAL MARCA HP PHOTO MODELOS B 210 A HP NUMERO DE SERIE CN0B52R7T5, INCLUYE DISCO HP PHOTOS MART PLUS, 4 CARTUCHO DE COLOR ROSA, AMARILLO, AZUL Y NEGRO Y CABLE DE INSTALACION </t>
  </si>
  <si>
    <t>MMD523EAD043012</t>
  </si>
  <si>
    <t>VIDEOCAMARA SONY MODELO DCR-SR20/B CON NUMERO DE SERIE SOL-1820089-E. INCLUYE CABLE ADTADOR Y CARGADOR, COLOR NEGRO</t>
  </si>
  <si>
    <t>MMD523AEC009013</t>
  </si>
  <si>
    <t>DISCO DURO HITACHI X500GB</t>
  </si>
  <si>
    <t>MMD523MOB003014</t>
  </si>
  <si>
    <t xml:space="preserve">ARCHIVERO PROF DE 4 GAVETAS COLOR NEGRO </t>
  </si>
  <si>
    <t>MMD523AD004015</t>
  </si>
  <si>
    <t>CAMARA ESOS REBEL T3L EF-S18-55LSLLCANON DS1263, CORRE VANCHA EW-100DBLL CARGADOR DE BATERIA LC-E8E (SOLO PARAELP8) CABLE INTERFACE CABLE AV STEREO SOFWARE (CD ROM)</t>
  </si>
  <si>
    <r>
      <rPr>
        <sz val="9"/>
        <color rgb="FFFF0000"/>
        <rFont val="Courier New"/>
        <family val="3"/>
      </rPr>
      <t xml:space="preserve">MMD523EAD004016     MMD523EAD0040161 MMD523EAD0040162 MMD523EAD0040163 </t>
    </r>
    <r>
      <rPr>
        <sz val="9"/>
        <rFont val="Courier New"/>
        <family val="3"/>
      </rPr>
      <t>MMD523EAD0040164 MMD523EAD0040165</t>
    </r>
  </si>
  <si>
    <t>EQUIPO DE SONIDO QUE CONSTA DE 01 AMPLIFICADOR JL AUDIO, 2 PARES DE BOCINAS 6*9, 1 CAJON P/BOCINA, 1 STEREO JVC C/USB, 1 PARRILLA, 1 SUJETADOR.</t>
  </si>
  <si>
    <r>
      <t xml:space="preserve">MMD523EAD004017 MMD523EAD0040171 </t>
    </r>
    <r>
      <rPr>
        <sz val="9"/>
        <color rgb="FFFF0000"/>
        <rFont val="Courier New"/>
        <family val="3"/>
      </rPr>
      <t>MMD523EAD0040172</t>
    </r>
    <r>
      <rPr>
        <sz val="9"/>
        <rFont val="Courier New"/>
        <family val="3"/>
      </rPr>
      <t xml:space="preserve"> MMD523EAD0040173  </t>
    </r>
  </si>
  <si>
    <t>MMD512VET001069</t>
  </si>
  <si>
    <t xml:space="preserve">VEHICULO CHEVROLET CUSTOM PICK UP 2001 COLOR BLANCO, SERIE 1GCEC14W71Z108467, PLACAS: GG-78816. </t>
  </si>
  <si>
    <t>MMD515MOB009005</t>
  </si>
  <si>
    <t>MMD542MOB009086DIM</t>
  </si>
  <si>
    <t>ESCRITORIO DE OFICINA METALICO Y MADERA.</t>
  </si>
  <si>
    <t xml:space="preserve">COMPUTADORA MAC 2015/ TECLADO NUMERICO APPLE KEYBOARD S/N: TECAPP013 Y MOUSE S/N: </t>
  </si>
  <si>
    <t>MMD520M0B019002</t>
  </si>
  <si>
    <t xml:space="preserve">SILLA COLOR NEGRA PARA ESCRITORIO </t>
  </si>
  <si>
    <t>MMD512MOB0190</t>
  </si>
  <si>
    <t>CAMARA FOTOGRAFICA CANON T5, KIT LENTE 300, 18 - 55 LENTE.</t>
  </si>
  <si>
    <t xml:space="preserve">MMD513BIN00102271  MMD513BIN0010227 </t>
  </si>
  <si>
    <t>MONITOR SAMSUNG, CPU ACTIVE COOL INTEL PENTUIM, TECLADO, RATON.</t>
  </si>
  <si>
    <t>MMD531ESP011001</t>
  </si>
  <si>
    <t>REVOLVER 38 ESPECIAL SMITH WESSON, COLOR NEGRO SERIE BPD-7780</t>
  </si>
  <si>
    <t>MMD531ESP011002</t>
  </si>
  <si>
    <t>REVOLVER 38 ESPECIAL SMITH WESSON, COLOR NEGRO SERIE BPD-9805</t>
  </si>
  <si>
    <t>MMD531ESP011003</t>
  </si>
  <si>
    <t>REVOLVER 9 MM BERETTA, COLOR NEGRO SERIE H10973Z</t>
  </si>
  <si>
    <t>MMD531ESP011004</t>
  </si>
  <si>
    <t>REVOLVER 9 MM BERETTA, COLOR NEGRO SERIE H10974Z</t>
  </si>
  <si>
    <t>MMD531ESP011005</t>
  </si>
  <si>
    <t>FUSIL AR-15 COLT, COLOR NEGRO SERIE ST-022113</t>
  </si>
  <si>
    <t>MMD531ESP011006</t>
  </si>
  <si>
    <t>FUSIL AR-15 COLT, COLOR NEGRO SERIE ST-021320</t>
  </si>
  <si>
    <t>MMD531ESP011007</t>
  </si>
  <si>
    <t>FUSIL AR-15 COLT, COLOR NEGRO SERIE LGC-013639</t>
  </si>
  <si>
    <t>MMD531ESP011008</t>
  </si>
  <si>
    <t>FUSIL AR-15 COLT, COLOR NEGRO SERIE LGC-014181</t>
  </si>
  <si>
    <t>MMD531ESP012009</t>
  </si>
  <si>
    <t>TONFA DE MADERA S/MARCA, COLOR NEGRO SERIE PR24</t>
  </si>
  <si>
    <t>MMD531ESP012010</t>
  </si>
  <si>
    <t>MMD531ESP012011</t>
  </si>
  <si>
    <t>MMD531ESP012012</t>
  </si>
  <si>
    <t>MMD531ESP012013</t>
  </si>
  <si>
    <t>CHALECO FOSFORESENTE P/VIALIDAD S/ MARCA, COLOR NARANJA S/SERIE</t>
  </si>
  <si>
    <t>MMD531ESP012014</t>
  </si>
  <si>
    <t>MMD531ESP012015</t>
  </si>
  <si>
    <t>MMD531ESP012016</t>
  </si>
  <si>
    <t>MMD531ESP012017</t>
  </si>
  <si>
    <t>MMD531ESP012018</t>
  </si>
  <si>
    <t>MMD531ESP003019</t>
  </si>
  <si>
    <t xml:space="preserve">CHALECO ANTIBALA S/MARCA, COLOR NEGRO S/SERIE </t>
  </si>
  <si>
    <t>MMD531ESP003020</t>
  </si>
  <si>
    <t>MMD531ESP003021</t>
  </si>
  <si>
    <t>MMD531ESP003022</t>
  </si>
  <si>
    <t>MMD531ESP003023</t>
  </si>
  <si>
    <t>MMD531ESP003024</t>
  </si>
  <si>
    <t>MMD531ESP003025</t>
  </si>
  <si>
    <t>MMD531ESP003026</t>
  </si>
  <si>
    <t>MMD531ESP003027</t>
  </si>
  <si>
    <t>MMD531ESP003028</t>
  </si>
  <si>
    <t>MMD531ESP003029</t>
  </si>
  <si>
    <t>MMD531ESP003030</t>
  </si>
  <si>
    <t>MMD531ESP003031</t>
  </si>
  <si>
    <t>MMD531ESP003032</t>
  </si>
  <si>
    <t>MMD531ESP003033</t>
  </si>
  <si>
    <t>MMD531ESP003034</t>
  </si>
  <si>
    <t>MMD531ESP003035</t>
  </si>
  <si>
    <t>MMD531ESP003036</t>
  </si>
  <si>
    <t>MMD531ESP003037</t>
  </si>
  <si>
    <t>MMD531ESP003038</t>
  </si>
  <si>
    <t>MMD531ESP003039</t>
  </si>
  <si>
    <t>MMD531ESP003040</t>
  </si>
  <si>
    <t>MMD531ESP003041</t>
  </si>
  <si>
    <t>MMD531ESP003042</t>
  </si>
  <si>
    <t>MMD531ESP003043</t>
  </si>
  <si>
    <t>MMD531ESP003044</t>
  </si>
  <si>
    <t>MMD531ESP003045</t>
  </si>
  <si>
    <t>MMD531ESP003046</t>
  </si>
  <si>
    <t>MMD531MOB031047</t>
  </si>
  <si>
    <t>BANCO DE ARMAS DE MADERA S/MARCA, COLOR GRIS S/SERIE</t>
  </si>
  <si>
    <t>MMD531MOB031048</t>
  </si>
  <si>
    <t>BANCO DE ARMAS METALICO S/MARCA, COLOR NEGRO S/SERIE</t>
  </si>
  <si>
    <t>MMD531MOB009049</t>
  </si>
  <si>
    <t>ESCRITORIO DE MADERA 6 GAVETAS S/MARCA, COLOR ROJO S/SERIE</t>
  </si>
  <si>
    <t>MMD531MOB012050</t>
  </si>
  <si>
    <t>LOCKER METALICO S/MARCA, COLOR GRIS S/SERIE</t>
  </si>
  <si>
    <t>MMD531MSP006051</t>
  </si>
  <si>
    <t>ESPOSA PEERLESS, COLOR CROMADO SERIE 208028</t>
  </si>
  <si>
    <t>MMD531MSP006052</t>
  </si>
  <si>
    <t>ESPOSA PEERLESS, COLOR CROMADO SERIE 873925</t>
  </si>
  <si>
    <t>MMD531MSP006053</t>
  </si>
  <si>
    <t>ESPOSA PEERLESS, COLOR CROMADO SERIE 209813</t>
  </si>
  <si>
    <t>MMD531MSP006054</t>
  </si>
  <si>
    <t>ESPOSA PEERLESS, COLOR CROMADO SERIE 209803</t>
  </si>
  <si>
    <t>MMD531MSP006055</t>
  </si>
  <si>
    <t>ESPOSA HWC, COLOR CROMADO SERIE 146567</t>
  </si>
  <si>
    <t>MMD531MSP006056</t>
  </si>
  <si>
    <t>ESPOSA PEERLESS, COLOR CROMADO SERIE 210081</t>
  </si>
  <si>
    <t>MMD531MSP006057</t>
  </si>
  <si>
    <t>ESPOSA S/MARCA, COLOR NEGRO S/SERIE</t>
  </si>
  <si>
    <t>MMD531MSP006058</t>
  </si>
  <si>
    <t>ESPOSA HWC, COLOR CROMADO SERIE 146565</t>
  </si>
  <si>
    <t>MMD531MSP006059</t>
  </si>
  <si>
    <t>ESPOSA PEERLESS, COLOR CROMADO SERIE 353058</t>
  </si>
  <si>
    <t>MMD531MSP006060</t>
  </si>
  <si>
    <t>ESPOSA PEERLESS, COLOR CROMADO SERIE 350407</t>
  </si>
  <si>
    <t>MMD531MSP006061</t>
  </si>
  <si>
    <t>ESPOSA PEERLESS, COLOR CROMADO SERIE 350474</t>
  </si>
  <si>
    <t>MMD531MSP006062</t>
  </si>
  <si>
    <t>ESPOSA PEERLESS, COLOR CROMADO SERIE 353118</t>
  </si>
  <si>
    <t>MMD531MSP006063</t>
  </si>
  <si>
    <t>ESPOSA PEERLESS, COLOR CROMADO SERIE 353131</t>
  </si>
  <si>
    <t>MMD531MSP006064</t>
  </si>
  <si>
    <t>ESPOSA HWC, COLOR CROMADO SERIE 441675</t>
  </si>
  <si>
    <t>MMD531MSP006065</t>
  </si>
  <si>
    <t>ESPOSA HWC, COLOR CROMADO SERIE 349429</t>
  </si>
  <si>
    <t>MMD531MOB015066</t>
  </si>
  <si>
    <t>MUEBLES PARA COMPUTADORA PRINTAFORM, COLOR MADERA S/SERIE</t>
  </si>
  <si>
    <t>MMD531ESP002067</t>
  </si>
  <si>
    <t>CASCO BALISTICO S/MARCA, COLOR NEGRO S/SERIE</t>
  </si>
  <si>
    <t>MMD531MOB003068</t>
  </si>
  <si>
    <t>ARCHIVERO DE 4 GAVETAS S/MARCA, COLOR MADERA S/SERIE</t>
  </si>
  <si>
    <t>MMD531MOB009069</t>
  </si>
  <si>
    <t>ESCRITORIO DE 4 CAJONES S/MARCA, COLOR MADERA S/SERIE</t>
  </si>
  <si>
    <t>MMD531MOB020070</t>
  </si>
  <si>
    <t>SILLON RECLINABLE S/MARCA, COLOR CAFÉ S/SERIE</t>
  </si>
  <si>
    <t xml:space="preserve">                                   MMD531BIN001071 MMD531BIN0010711 MMD531BIN0010712</t>
  </si>
  <si>
    <t>COMPUTADORA ENSAMBLADA CON CPU 24X MAX S/SERIE COLOR GRIS                                                             MONITOR ACER SERIE M133D018802 COLOR BEIGE TECLADO KEY-BOAD SERIE 95183 COLOR BEIGE</t>
  </si>
  <si>
    <t>MMD531BIN003072</t>
  </si>
  <si>
    <t>IMPRESORA HEWLETT PACKARD DESK JET 640C, COLOR GRIS CON AZUL SERIE MX0AR131HM</t>
  </si>
  <si>
    <t>MMD531BIN003073</t>
  </si>
  <si>
    <t>IMPRESORA HEWLETT PACKARD LASER JET, COLOR GRIS SERIE USHB966201</t>
  </si>
  <si>
    <r>
      <t xml:space="preserve">                                   MMD531BIN001074 </t>
    </r>
    <r>
      <rPr>
        <sz val="9"/>
        <color indexed="10"/>
        <rFont val="Courier New"/>
        <family val="3"/>
      </rPr>
      <t>MMD531BIN0010741</t>
    </r>
    <r>
      <rPr>
        <sz val="9"/>
        <rFont val="Courier New"/>
        <family val="3"/>
      </rPr>
      <t xml:space="preserve"> MMD531BIN0010742 MMD531BIN0010743 MMD531BIN0010744</t>
    </r>
  </si>
  <si>
    <t>COMPUTADORA ENSAMBLADA CON CPU S/MARCA S/SERIE COLOR BEIGE                                                                MONITOR HEWLETT PACKARD SERIE 20028718 COLOR GRIS                                                                          TECLADO MICROSOFT SERIE 1500556 COLOR BLANCO MOUSE GENIUS SERIE 9901500593 COLOR BLANCO            2 BOCINAS JS S/SERIE COLOR VERDE</t>
  </si>
  <si>
    <t>MMD531BIN003075</t>
  </si>
  <si>
    <t>IMPRESORA HEWLETT PACKARD LASSER JET 6L, COLOR GRIS S/SERIE</t>
  </si>
  <si>
    <t>MMD531BIN001076</t>
  </si>
  <si>
    <t>COMPUTADORA HEWLETT PACKARD COLOR GRIS</t>
  </si>
  <si>
    <t>MMD531MOB012077</t>
  </si>
  <si>
    <t>LOCKER DE MADERA S/MARCA, COLOR BLANCO S/SERIE</t>
  </si>
  <si>
    <t>MMD531MOB009078</t>
  </si>
  <si>
    <t>MMD531EAC005079</t>
  </si>
  <si>
    <t>REPETIDOR S/MARCA, COLOR BEIGE S/SERIE</t>
  </si>
  <si>
    <t>MMD531MOB033080</t>
  </si>
  <si>
    <t>TAMBOR PARA BANDA DE GUERRA S/MARCA, COLOR DORADO S/SERIE</t>
  </si>
  <si>
    <t>MMD531MOB033081</t>
  </si>
  <si>
    <t>MMD531MOB033082</t>
  </si>
  <si>
    <t>MMD531MOB033083</t>
  </si>
  <si>
    <t>MMD531MOB033084</t>
  </si>
  <si>
    <t>MMD531MOB033085</t>
  </si>
  <si>
    <t>MMD531MOB033086</t>
  </si>
  <si>
    <t>MMD531MOB033087</t>
  </si>
  <si>
    <t>MMD531MOB033088</t>
  </si>
  <si>
    <t>MMD531MOB033089</t>
  </si>
  <si>
    <t>MMD531MOB033090</t>
  </si>
  <si>
    <t>MMD531MOB033091</t>
  </si>
  <si>
    <t>MMD531MOB033092</t>
  </si>
  <si>
    <t>MMD531MOB033093</t>
  </si>
  <si>
    <t>TROMPETA PARA BANDA DE GUERRA S/MARCA, COLOR DORADO S/SERIE</t>
  </si>
  <si>
    <t>MMD531MOB033094</t>
  </si>
  <si>
    <t>MMD531MOB033095</t>
  </si>
  <si>
    <t>MMD531MOB033096</t>
  </si>
  <si>
    <t>MMD531MOB033097</t>
  </si>
  <si>
    <t>MMD531MOB033098</t>
  </si>
  <si>
    <t>MMD531MOB033099</t>
  </si>
  <si>
    <t>MMD531MOB033100</t>
  </si>
  <si>
    <t>MMD531MOB033101</t>
  </si>
  <si>
    <t>MMD531MOB033102</t>
  </si>
  <si>
    <t>MMD531MOB033103</t>
  </si>
  <si>
    <t>MMD531MOB033104</t>
  </si>
  <si>
    <t>MMD531MOB033105</t>
  </si>
  <si>
    <t>MMD531MED003106</t>
  </si>
  <si>
    <t>MEDIO CAMPER PARA CAMIONETA PICK-UP S/MARCA,COLOR BLANCO S/SERIE</t>
  </si>
  <si>
    <t>MMD531MED003107</t>
  </si>
  <si>
    <t>MMD531MED004108</t>
  </si>
  <si>
    <t xml:space="preserve">ROLL BAR'S EN TUBO DE 3" PARA CAMIONETA PICK-UP S/MARCA, COLOR NEGRO S/SERIE </t>
  </si>
  <si>
    <t>MMD531MED004109</t>
  </si>
  <si>
    <t>MMD531MED004110</t>
  </si>
  <si>
    <t>MMD531MED004111</t>
  </si>
  <si>
    <t>MMD531EAC007112</t>
  </si>
  <si>
    <t>RADIO BANDA CIVIL MAXON, COLOR NEGRO SERIE 801022537</t>
  </si>
  <si>
    <t>MMD531EAC007113</t>
  </si>
  <si>
    <t>RADIO BANDA CIVIL MAXON, COLOR NEGRO SERIE 801014006</t>
  </si>
  <si>
    <t>MMD531EAC007114</t>
  </si>
  <si>
    <t>RADIO BANDA CIVIL MAXON, COLOR NEGRO SERIE 801021743</t>
  </si>
  <si>
    <t>MMD531EAC007115</t>
  </si>
  <si>
    <t>RADIO BANDA CIVIL MAXON, COLOR NEGRO SERIE 801021356</t>
  </si>
  <si>
    <t>MMD531EAC007116</t>
  </si>
  <si>
    <t>RADIO BANDA CIVIL MAXON, COLOR NEGRO S/SERIE</t>
  </si>
  <si>
    <t>MMD531EAC010117</t>
  </si>
  <si>
    <t>RADIO PORTATIL MOTOROLA, COLOR NEGRO SERIE 188FUU9458</t>
  </si>
  <si>
    <t>MMD531EAC010118</t>
  </si>
  <si>
    <t>RADIO PORTATIL MOTOROLA, COLOR NEGRO SERIE 188FVU2041</t>
  </si>
  <si>
    <t>MMD531EAC010119</t>
  </si>
  <si>
    <t>RADIO PORTATIL MOTOROLA, COLOR NEGRO SERIE 188FUU2670</t>
  </si>
  <si>
    <t>MMD531EAC010120</t>
  </si>
  <si>
    <t>RADIO PORTATIL MOTOROLA, COLOR NEGRO SERIE 188FVU2554</t>
  </si>
  <si>
    <t>MMD531EAC010121</t>
  </si>
  <si>
    <t>RADIO PORTATIL MOTOROLA, COLOR NEGRO SERIE 188FUU9412</t>
  </si>
  <si>
    <t>MMD531EAC010122</t>
  </si>
  <si>
    <t>RADIO PORTATIL MOTOROLA, COLOR NEGRO SERIE 188FVU2655</t>
  </si>
  <si>
    <t>MMD531EAC010123</t>
  </si>
  <si>
    <t>RADIO PORTATIL MOTOROLA, COLOR NEGRO SERIE 188FVU2643</t>
  </si>
  <si>
    <t>MMD531EAC010124</t>
  </si>
  <si>
    <t>RADIO PORTATIL MOTOROLA, COLOR NEGRO SERIE 188FUU9444</t>
  </si>
  <si>
    <t>MMD531EAC010125</t>
  </si>
  <si>
    <t>RADIO PORTATIL MOTOROLA, COLOR NEGRO SERIE 672TZLB747</t>
  </si>
  <si>
    <t>MMD531EAC010126</t>
  </si>
  <si>
    <t>RADIO PORTATIL MOTOROLA, COLOR NEGRO SERIE 672TZLB706</t>
  </si>
  <si>
    <t>MMD531EAC010127</t>
  </si>
  <si>
    <t>RADIO PORTATIL MOTOROLA, COLOR NEGRO SERIE 672TZLB990</t>
  </si>
  <si>
    <t>MMD531EAC010128</t>
  </si>
  <si>
    <t>RADIO PORTATIL MOTOROLA, COLOR NEGRO SERIE 672TZLB965</t>
  </si>
  <si>
    <t>MMD531EAC007129</t>
  </si>
  <si>
    <t>RADIO MOVIL TRONKAL MOTOROLA,COLOR NEGRO SERIE 760SWH5945</t>
  </si>
  <si>
    <t>MMD531EAC007130</t>
  </si>
  <si>
    <t>RADIO MOVIL TRONKAL MOTOROLA,COLOR NEGRO SERIE 760SWM6038</t>
  </si>
  <si>
    <t>MMD531EAC007131</t>
  </si>
  <si>
    <t>RADIO MOVIL TRONKAL MOTOROLA,COLOR NEGRO SERIE 760SWP5347</t>
  </si>
  <si>
    <t>MMD531EAC007132</t>
  </si>
  <si>
    <t>RADIO MOVIL TRONKAL MOTOROLA,COLOR NEGRO SERIE 760SWP5339</t>
  </si>
  <si>
    <t>MMD531EAC010133</t>
  </si>
  <si>
    <t>RADIO MOVIL TRONKAL MOTOROLA,COLOR NEGRO SERIE 678SWZ6103</t>
  </si>
  <si>
    <t>MMD531EAC010134</t>
  </si>
  <si>
    <t>RADIO MOVIL TRONKAL MOTOROLA,COLOR NEGRO SERIE 678SWZ6275</t>
  </si>
  <si>
    <t>MMD531EAC010135</t>
  </si>
  <si>
    <t>RADIO MOVIL TRONKAL MOTOROLA,COLOR NEGRO SERIE 678SWZ6104</t>
  </si>
  <si>
    <t>MMD531EAC010136</t>
  </si>
  <si>
    <t>RADIO MOVIL TRONKAL MOTOROLA,COLOR NEGRO SERIE 678SWZ6171</t>
  </si>
  <si>
    <t>MMD531EAC010137</t>
  </si>
  <si>
    <t>RADIO MOVIL TRONKAL MOTOROLA,COLOR NEGRO SERIE 678SWZ6224</t>
  </si>
  <si>
    <t>MMD531EAC010138</t>
  </si>
  <si>
    <t>RADIO MOVIL TRONKAL MOTOROLA,COLOR NEGRO SERIE 678SWZ6178</t>
  </si>
  <si>
    <t>MMD531EAC010139</t>
  </si>
  <si>
    <t>RADIO MOVIL TRONKAL MOTOROLA,COLOR NEGRO SERIE 278SXB6214</t>
  </si>
  <si>
    <t>MMD531MOB014140</t>
  </si>
  <si>
    <t>MESA MODULAR S/MARCA, COLOR CAOBA S/ SERIE</t>
  </si>
  <si>
    <t>MMD531MOB014141</t>
  </si>
  <si>
    <t>MMD531MOB014142</t>
  </si>
  <si>
    <t>MMD531MOB014143</t>
  </si>
  <si>
    <t>MMD531EAC005144</t>
  </si>
  <si>
    <t>RADIO BASE MOTOROLA, COLOR NEGRO SERIE 682FAA2525</t>
  </si>
  <si>
    <t>MMD531MEE004145</t>
  </si>
  <si>
    <t>REGULADOR FUENTE DE PODER ASTRON RS12, COLOR NEGRO SERIE 200090127</t>
  </si>
  <si>
    <t>MMD531MEE004146</t>
  </si>
  <si>
    <t>REGULADOR FUENTE DE PODER ASTRON RS12, COLOR NEGRO SERIE 97050013</t>
  </si>
  <si>
    <t>MMD531MEE004147</t>
  </si>
  <si>
    <t>REGULADOR FUENTE DE PODER SAMELX, COLOR NEGRO S/SERIE</t>
  </si>
  <si>
    <t>MMD531MEE004148</t>
  </si>
  <si>
    <t>REGULADO FUENTE DE PODER SECOM, COLOR NEGRO SERIE S14</t>
  </si>
  <si>
    <t>MMD531MEE004149</t>
  </si>
  <si>
    <t>REGULADOR FUENTE DE PODER SEC, COLOR NEGRO SERIE SYS15089</t>
  </si>
  <si>
    <t>MMD531EAC005150</t>
  </si>
  <si>
    <t>RADIO BASE TRONKAL MOTOROLA, COLOR NEGRO SERIE 760SEP5705</t>
  </si>
  <si>
    <t>MMD531EAC005151</t>
  </si>
  <si>
    <t>RADIO BASE TRONKAL MOTOROLA, COLOR NEGRO SERIE 760SWV6802</t>
  </si>
  <si>
    <t>MMD531MOB014152</t>
  </si>
  <si>
    <t>MESA PARA JUNTAS S/MARCA, COLOR CAOBA S/SERIE</t>
  </si>
  <si>
    <t>MMD531EAC005153</t>
  </si>
  <si>
    <t>ANTENA PARA BASE S/MARCA, COLOR ROJO S/SERIE</t>
  </si>
  <si>
    <t>MMD531EAC005154</t>
  </si>
  <si>
    <t>MMD531MOB028155</t>
  </si>
  <si>
    <t>MODULO DE TRABAJO "U" S/MARCA, COLOR CAOBA S/SERIE</t>
  </si>
  <si>
    <t>MMD531EAC010156</t>
  </si>
  <si>
    <t>RADIO MOTOROLA, COLOR VERDE SERIE 422FAW2311</t>
  </si>
  <si>
    <t>MMD531EAC010157</t>
  </si>
  <si>
    <t>RADIO MOTOROLA, COLOR VERDE SERIE 422FAW2993</t>
  </si>
  <si>
    <t>MMD531EAC010158</t>
  </si>
  <si>
    <t>RADIO MOTOROLA, COLOR VERDE SERIE 422FAW0936</t>
  </si>
  <si>
    <t>MMD531EAC010159</t>
  </si>
  <si>
    <t>RADIO MOTOROLA, COLOR VERDE SERIE 422FAW1982</t>
  </si>
  <si>
    <t>MMD531EAC010160</t>
  </si>
  <si>
    <t>RADIO MOTOROLA, COLOR VERDE SERIE 422FAE2452</t>
  </si>
  <si>
    <t>MMD531EAC010161</t>
  </si>
  <si>
    <t>RADIO MOTOROLA, COLOR VERDE SERIE 422FAE2294</t>
  </si>
  <si>
    <t>MMD531EAC010162</t>
  </si>
  <si>
    <t>RADIO MOTOROLA, COLOR VERDE SERIE 422FAE3101</t>
  </si>
  <si>
    <t>MMD531EAC010163</t>
  </si>
  <si>
    <t>RADIO MOTOROLA, COLOR VERDE SERIE 422FAW2725</t>
  </si>
  <si>
    <t>MMD531EAC010164</t>
  </si>
  <si>
    <t>RADIO MOTOROLA, COLOR VERDE SERIE 422FAE3093</t>
  </si>
  <si>
    <t>MMD531EAC010165</t>
  </si>
  <si>
    <t>RADIO MOTOROLA, COLOR VERDE SERIE 422FAW0544</t>
  </si>
  <si>
    <t>MMD531EAC010166</t>
  </si>
  <si>
    <t>RADIO MOTOROLA, COLOR VERDE SERIE 422FAW2999</t>
  </si>
  <si>
    <t>MMD531EAC010167</t>
  </si>
  <si>
    <t>RADIO MOTOROLA, COLOR VERDE SERIE 422FAW3157</t>
  </si>
  <si>
    <t>MMD531EAC010168</t>
  </si>
  <si>
    <t>RADIO MOTOROLA, COLOR VERDE SERIE 422FAW0792</t>
  </si>
  <si>
    <t>MMD531EAC010169</t>
  </si>
  <si>
    <t>RADIO MOTOROLA, COLOR VERDE SERIE 422FAW2194</t>
  </si>
  <si>
    <t>MMD531EAC010170</t>
  </si>
  <si>
    <t>RADIO MOTOROLA, COLOR VERDE SERIE 422FAW2509</t>
  </si>
  <si>
    <t>MMD531EAC010171</t>
  </si>
  <si>
    <t>RADIO MOTOROLA, COLOR VERDE SERIE 422FAW2403</t>
  </si>
  <si>
    <t>MMD531EAC010172</t>
  </si>
  <si>
    <t>RADIO MOTOROLA, COLOR VERDE SERIE 422FAE2220</t>
  </si>
  <si>
    <t>MMD531EAC010173</t>
  </si>
  <si>
    <t>RADIO MOTOROLA, COLOR VERDE SERIE 422FAE2010</t>
  </si>
  <si>
    <t>MMD531EAC010174</t>
  </si>
  <si>
    <t>RADIO MOTOROLA, COLOR VERDE SERIE 422FAE3021</t>
  </si>
  <si>
    <t>MMD531EAC007175</t>
  </si>
  <si>
    <t>RADIO MOVIL  MOTOROLA, COLOR NEGRO SERIE 799TUW5658</t>
  </si>
  <si>
    <t>MMD531EAC005176</t>
  </si>
  <si>
    <t>REPETIDOR KENWOOD, COLOR GRIS SERIE 40800008</t>
  </si>
  <si>
    <t>MMD531BIN003177</t>
  </si>
  <si>
    <t>IMPRESORA EPSON STILUS C42SX, COLOR GRIS S/SERIE</t>
  </si>
  <si>
    <t>MMD531EAC010178</t>
  </si>
  <si>
    <t>RADIO KENWOOD TK, COLOR NEGRO SERIE 30500797</t>
  </si>
  <si>
    <t>MMD531EAC010179</t>
  </si>
  <si>
    <t>RADIO KENWOOD TK, COLOR NEGRO SERIE 40700531</t>
  </si>
  <si>
    <t>MMD531EAC010180</t>
  </si>
  <si>
    <t>RADIO KENWOOD TK, COLOR NEGRO SERIE 40602648</t>
  </si>
  <si>
    <t>MMD531MDI006181</t>
  </si>
  <si>
    <t>TANQUES DE GAS P/VEHICULO S/MARCA, COLOR BLANCO S/ SERIE</t>
  </si>
  <si>
    <t>MMD531MDI006182</t>
  </si>
  <si>
    <t>MMD531MDI006183</t>
  </si>
  <si>
    <t>MMD531MDI006184</t>
  </si>
  <si>
    <t>MMD531MEE004185</t>
  </si>
  <si>
    <t>REGULADOR SOLA BASIC, COLOR BEIGE SERIE E97D23853</t>
  </si>
  <si>
    <t>MMD531EAD040186</t>
  </si>
  <si>
    <t>VENTILADOR VENTI-KEN PARA ENFRIAMIENTO DE REPETIDOR, COLOR NEGRO S/ SERIE</t>
  </si>
  <si>
    <t>MMD531EAD040187</t>
  </si>
  <si>
    <t>MMD531MOB020188</t>
  </si>
  <si>
    <t>SILLON  S/ MARCA, COLOR NEGRO S/ SERIE</t>
  </si>
  <si>
    <t>MMD531MOB019189</t>
  </si>
  <si>
    <t>SILLA S/MARCA, COLOR NEGRO S/SERIE</t>
  </si>
  <si>
    <t>MMD531EAC012190</t>
  </si>
  <si>
    <t>TELEFONO ALCATEL, COLOR GRIS SERIE 613-D14</t>
  </si>
  <si>
    <t>MMD531EAC012191</t>
  </si>
  <si>
    <t>TELEFONO PANASONIC, COLOR NEGRO SERIE KXTS6LX</t>
  </si>
  <si>
    <t>MMD531EAC010192</t>
  </si>
  <si>
    <t>RADIO KENWOOD TK, COLOR NEGRO SERIE 51100208</t>
  </si>
  <si>
    <t>MMD531EAC010193</t>
  </si>
  <si>
    <t>RADIO KENWOOD TK, COLOR NEGRO SERIE 51000154</t>
  </si>
  <si>
    <t>MMD531EAC010194</t>
  </si>
  <si>
    <t>RADIO KENWOOD TK, COLOR NEGRO SERIE 51000155</t>
  </si>
  <si>
    <t>MMD531EAC010195</t>
  </si>
  <si>
    <t>RADIO KENWOOD TK, COLOR NEGRO SERIE 50500213</t>
  </si>
  <si>
    <t>MMD531EAC010196</t>
  </si>
  <si>
    <t>RADIO KENWOOD TK, COLOR NEGRO SERIE 50500214</t>
  </si>
  <si>
    <t>MMD531EAC010197</t>
  </si>
  <si>
    <t>RADIO KENWOOD TK, COLOR NEGRO SERIE 51000561</t>
  </si>
  <si>
    <t>MMD531EAC010198</t>
  </si>
  <si>
    <t>RADIO KENWOOD TK, COLOR NEGRO SERIE 51100206</t>
  </si>
  <si>
    <t>MMD531EAC010199</t>
  </si>
  <si>
    <t>RADIO KENWOOD TK, COLOR NEGRO SERIE 51100207</t>
  </si>
  <si>
    <t>MMD531EAC010200</t>
  </si>
  <si>
    <t>RADIO KENWOOD TK, COLOR NEGRO SERIE 51100209</t>
  </si>
  <si>
    <t>MMD531EAD006201</t>
  </si>
  <si>
    <t>MEZCLADORA DE AGUA 0101 (DESPACHADOR DE AGUA) SUNBEAM COLOR BLANCO, S/ SERIE</t>
  </si>
  <si>
    <r>
      <t xml:space="preserve">                                     </t>
    </r>
    <r>
      <rPr>
        <sz val="9"/>
        <color indexed="10"/>
        <rFont val="Courier New"/>
        <family val="3"/>
      </rPr>
      <t>MMD531BIN001202</t>
    </r>
    <r>
      <rPr>
        <sz val="9"/>
        <rFont val="Courier New"/>
        <family val="3"/>
      </rPr>
      <t xml:space="preserve"> MMD531BIN0012021 MMD531BIN0012022 MMD531BIN0012023 MMD531BIN0012024</t>
    </r>
  </si>
  <si>
    <t>COMPUTADORA HEWLETT PACKARD PAVILION A710 COLOR NEGRO CON CPU SERIE MXK44030TK         MONITOR SERIE CNN43217NV                                 TECLADO SERIE BN42508183                                      MOUSE SERIE K042827969                                                    2 BOCINAS SATELLITE S/SERIE</t>
  </si>
  <si>
    <t>MMD531MOB014203</t>
  </si>
  <si>
    <t>MESA PLEGABLE LIFETIME, COLOR BLANCO S/SERIE</t>
  </si>
  <si>
    <t>MMD531MOB014204</t>
  </si>
  <si>
    <t>MMD531EAD004205</t>
  </si>
  <si>
    <t>CAMARA DIGITAL HEWLETT PACKARD, COLOR GRIS SERIE CN45TCC81FP</t>
  </si>
  <si>
    <t>MMD531EAC010206</t>
  </si>
  <si>
    <t>RADIO PORTATIL KENWOOD, COLOR NEGRO SERIE 61101022</t>
  </si>
  <si>
    <t>MMD531EAC010207</t>
  </si>
  <si>
    <t>RADIO PORTATIL KENWOOD, COLOR NEGRO SERIE 61101021</t>
  </si>
  <si>
    <t>MMD531EAC012208</t>
  </si>
  <si>
    <t>TELEFONO MODERN PHONE, COLOR BLANCO S/SERIE</t>
  </si>
  <si>
    <t>MMD531MED002209</t>
  </si>
  <si>
    <t>ESCALERA DE TIJERA CUPRUM, COLOR ALUMINIO SERIE 964100965</t>
  </si>
  <si>
    <t>MMD531MDI004210</t>
  </si>
  <si>
    <t>EXTINGUIDOR S/MARCA, COLOR ROJO S/SERIE</t>
  </si>
  <si>
    <t>MMD531MDI004211</t>
  </si>
  <si>
    <t>MMD531MDI004212</t>
  </si>
  <si>
    <t>MMD531MDI004213</t>
  </si>
  <si>
    <t>MMD531MDI004214</t>
  </si>
  <si>
    <t>MMD531RAH004215</t>
  </si>
  <si>
    <t>BOMBA ASPERSORA COOPER, COLOR AMARILLO S/SERIE</t>
  </si>
  <si>
    <t>MMD531RAH004216</t>
  </si>
  <si>
    <t>MMD531RAH004217</t>
  </si>
  <si>
    <t>MMD531RAH004218</t>
  </si>
  <si>
    <t>MMD531RAH004219</t>
  </si>
  <si>
    <t>MMD531RAH043220</t>
  </si>
  <si>
    <t>TERMOMETRO INALAMBRICO CON DOS EXTENCIONES RADIO SHACK, COLOR BEIGE S/SERIE</t>
  </si>
  <si>
    <t>MMD531MED002221</t>
  </si>
  <si>
    <t>ESCALERA ESTN T-III 32" 494-3 DE ALUMINIO</t>
  </si>
  <si>
    <t>MMD531EAD003222</t>
  </si>
  <si>
    <t>VC DVD 105 MOD. DCR SERIE 817164</t>
  </si>
  <si>
    <t>MMD531EAD003223</t>
  </si>
  <si>
    <t>VC DVD 105 MOD. DCR SERIE 817981</t>
  </si>
  <si>
    <t>MMD531BIN003224</t>
  </si>
  <si>
    <t>IMPRESORA EPSON LX-300 SERIE ETUY351683</t>
  </si>
  <si>
    <t>MMD531MOB015225</t>
  </si>
  <si>
    <t>MUEBLE PARA COMPUTADORA PRINTAFORM 2-508 N KANZAS</t>
  </si>
  <si>
    <t>MMD531MOB015226</t>
  </si>
  <si>
    <t>MUEBLE PARA COMPUTADORA PRINTAFORM MESA TORRE MED. NOGAL 208N YORK</t>
  </si>
  <si>
    <t>MMD531MOB003227</t>
  </si>
  <si>
    <t>ARCHIVERO METALICO 04 GAVETAS</t>
  </si>
  <si>
    <t>MMD531MOB003228</t>
  </si>
  <si>
    <t>MMD531MOB020229</t>
  </si>
  <si>
    <t>SILLON VISIT. 1PZAS.S-BRAZOS OVH-12</t>
  </si>
  <si>
    <t>MMD531MOB020230</t>
  </si>
  <si>
    <t>SILLON VISIT. 1PZAS.S-BRAZOS PVH-12</t>
  </si>
  <si>
    <t>MMD531MOB019231</t>
  </si>
  <si>
    <t>SILLA MONACO PRINTAFORM C/DESCANZABRAZOS S-306GA</t>
  </si>
  <si>
    <t>MMD531MOB019232</t>
  </si>
  <si>
    <t>MMD531MOB019233</t>
  </si>
  <si>
    <t>MMD531BIN004234</t>
  </si>
  <si>
    <t>COMPUTADORA LAPTOP 6710BCOREDUO1.8, 1024 MB, SERIE CNU7211DSW</t>
  </si>
  <si>
    <t>MMD531MEE008235</t>
  </si>
  <si>
    <t>FUENTE DE PODER  HP VECTRA VL420, 4151-075234</t>
  </si>
  <si>
    <t>MMD531EAD031236</t>
  </si>
  <si>
    <t>REFRIGERARDOR WHIRLPOOL WS5501Q COLOR BLANCO, SERIE VRW1301121</t>
  </si>
  <si>
    <t>MMD531EAC010237</t>
  </si>
  <si>
    <t>RADIO MOVIL KENWOOD MOD. TK7102 8 CANALES, SERIE 90900634</t>
  </si>
  <si>
    <t>MMD531EAC010238</t>
  </si>
  <si>
    <t>RADIO MOVIL KENWOOD MOD. TK7102 8 CANALES, SERIE 91000999</t>
  </si>
  <si>
    <t>MMD531EAC010239</t>
  </si>
  <si>
    <t>RADIO MOVIL KENWOOD MOD. TK7102 8 CANALES, SERIE 91001281</t>
  </si>
  <si>
    <t>MMD531XXX240</t>
  </si>
  <si>
    <t>CAMARA COLOR P/EXTERIOR, MODELO VB1CPHR-W36, COLOR NEGRO</t>
  </si>
  <si>
    <t>MMD531XXX241</t>
  </si>
  <si>
    <t>MMD531XXX242</t>
  </si>
  <si>
    <t>CUADRIPLEXOR A COLOR MODELO QPCF, SERIE Y0010010160, COLOR GRIS</t>
  </si>
  <si>
    <t>MMD531EAC009243</t>
  </si>
  <si>
    <t>FAX LEXMARRK MULTIFUNCIONAL X4270, SERIE 0351YG97012</t>
  </si>
  <si>
    <t>MMD531EAD042244</t>
  </si>
  <si>
    <t>VIDEOPROYECTOR MARCA BENQ, MOD. MP-611C, SERIE PD5C601572MVD</t>
  </si>
  <si>
    <t>MMD531EAD004245</t>
  </si>
  <si>
    <t>CAMARA DIGTAL SONY CYBERSHOT DSC-W300, COLOR GRIS OSCURO, SERIE 0005367138</t>
  </si>
  <si>
    <t>MMD531EAD044246</t>
  </si>
  <si>
    <t>VIDEO GRABADORA MARCA LG COLOR PLATA MODELO TL-AT131M, SERIE 408KV00198LG</t>
  </si>
  <si>
    <t>MMD531ESP014247</t>
  </si>
  <si>
    <t>CAMARA DE VIGILANCIA PARA EXTERIOR</t>
  </si>
  <si>
    <t>MMD531ESP014248</t>
  </si>
  <si>
    <t>MMD531ESP014249</t>
  </si>
  <si>
    <t>MMD531ESP014250</t>
  </si>
  <si>
    <t>MMD531EAC010251</t>
  </si>
  <si>
    <t>RADIO PORTATIL MARCA KENWOOD COLOR NEGRO, SERIE A8B00560</t>
  </si>
  <si>
    <t>MMD531EAC010252</t>
  </si>
  <si>
    <t>RADIO PORTATIL MARCA KENWOOD COLOR NEGRO, SERIE A8B00658</t>
  </si>
  <si>
    <t>MMD531EAC010253</t>
  </si>
  <si>
    <t>RADIO PORTATIL MARCA KENWOOD COLOR NEGRO, SERIE A8B00170</t>
  </si>
  <si>
    <t>MMD531EAC010254</t>
  </si>
  <si>
    <t>RADIO PORTATIL MARCA KENWOOD COLOR NEGRO, SERIE A8B00657</t>
  </si>
  <si>
    <t>MMD531EAC010255</t>
  </si>
  <si>
    <t>RADIO PORTATIL MARCA KENWOOD COLOR NEGRO, SERIE A8B00655</t>
  </si>
  <si>
    <t>MMD531EAC010256</t>
  </si>
  <si>
    <t>RADIO PORTATIL MARCA KENWOOD COLOR NEGRO, SERIE A8B00167</t>
  </si>
  <si>
    <t>MMD531VUB003257</t>
  </si>
  <si>
    <t>BANDERIN BORDADO COLOR NEGRO, CON EL ESCUDO DEL MUNICIPIO Y LA LEYENDA "DIRECCION DE SEGURIDAD PUBLICA Y VIALIDAD H AYUNTAMIENTO 2009-2012" S/MARCA</t>
  </si>
  <si>
    <t>MMD531EAC005258</t>
  </si>
  <si>
    <t>REPETIDOR EN VHF 45 WATTS MODELO MODELO MAUDGC 2AA N/SERIE FLN3083B MOTOROLA  CON DUPLEXER FUENTE REGULADA CON PROGRAMACION N/SERIE 14-SYS4630 COLOR NEGRO</t>
  </si>
  <si>
    <t>13,920.00</t>
  </si>
  <si>
    <t xml:space="preserve">MMD531BIN001259 MMD531BIN0012591 MMD531BIN0012592 </t>
  </si>
  <si>
    <t>COMPUTADORA COMPAQ CON CPU CON N/SERIE MXX0050JC2 MODELO CQ2000, MONITOR N/SERIE 3CQ92155DJ MODELO CQ2009, TECLADO N/SERIE PUAV1003004115, UN CARGADOR N/SERIE 9Z04442601 Y UN CD SOFTWARE</t>
  </si>
  <si>
    <t>MMD531BIN0012593</t>
  </si>
  <si>
    <t>RATON N/SERIE PSB0949061850</t>
  </si>
  <si>
    <t>MMD531EAD004260</t>
  </si>
  <si>
    <t>CAMARA DIGITAL FUJI A220 CON N/SERIE 9WC33364, CON ESTUCHE LAMNORCHINI LA605B, CARGADOR KODAK 2HR K6350-C+4 Y TARJETA SD KINGSTON 2GB</t>
  </si>
  <si>
    <t>MMD531EAD008261 MMD531EAD0082612</t>
  </si>
  <si>
    <t xml:space="preserve">2 MICROFONO KENWOOD P/RADIO MOVIL Y 1 BATERIA MOTOROLA P/RADIO LTS2000 </t>
  </si>
  <si>
    <t>MMD531BIN001262 MMD531BIN0012621 MMD531BIN0012622 MMD531BIN0012623 MMD531BIN0012624</t>
  </si>
  <si>
    <t>COMPUTADORA LANIX DUAL CORE E5400 A 2.7 MEMORIA 26B CON CPU LANIX N/S1007878212, MONITOR N/S Q09A5JA000808, TECLADO N/S. 10034217778E, MOUSE N/S 1668900805647 Y BOCINAS 09E03257</t>
  </si>
  <si>
    <t>MMD531BIN003263</t>
  </si>
  <si>
    <t>IMPRESORA LASER HP P1102W 19PPS B/N CARTA N/S VNB3430041 COLOR NEGRA</t>
  </si>
  <si>
    <t>MMD531EAC009264</t>
  </si>
  <si>
    <t>FAX PANASONIC KT-FT 981 MODEM 9.6 KBPS VEL. DE TRASMICION DE 15S X PAGINA ALIMENTADOR DE ORIG. P/10 HOJAS RECEPCION DE DOC. SIN PAPEL HASTA 28PAS</t>
  </si>
  <si>
    <t>MMD531MOB019265</t>
  </si>
  <si>
    <t>SILLA EJCUTIVA CON MALLA COLOR NEGRA</t>
  </si>
  <si>
    <t>MMD531MOB019266</t>
  </si>
  <si>
    <t>MMD531MOB019267</t>
  </si>
  <si>
    <r>
      <rPr>
        <sz val="9"/>
        <color rgb="FFFF0000"/>
        <rFont val="Courier New"/>
        <family val="3"/>
      </rPr>
      <t xml:space="preserve">MMD531EAC010269 </t>
    </r>
    <r>
      <rPr>
        <sz val="9"/>
        <rFont val="Courier New"/>
        <family val="3"/>
      </rPr>
      <t xml:space="preserve"> MMD531EAC010270  </t>
    </r>
    <r>
      <rPr>
        <sz val="9"/>
        <color rgb="FFFF0000"/>
        <rFont val="Courier New"/>
        <family val="3"/>
      </rPr>
      <t xml:space="preserve">MMD531EAC010271  MMD531EAC010272 </t>
    </r>
    <r>
      <rPr>
        <sz val="9"/>
        <rFont val="Courier New"/>
        <family val="3"/>
      </rPr>
      <t>MMD531EAC010273 MMD531EAC010274</t>
    </r>
  </si>
  <si>
    <t>RADIOS PORTATILES TK-2102G DE 16 CANALES, 5 WATTS DE PONTENCIA, BANDA VHF INCLUYE, BATERIA, CARCADOR, CLIP, ANTENA, Y PROGRAMACION, NO, DE SERIE. B0B01607, B0B00995, B0B01608, B0A00343, B0A00533 Y B0B01299</t>
  </si>
  <si>
    <t>2700.00 C/U</t>
  </si>
  <si>
    <t>MMD531EAC010275</t>
  </si>
  <si>
    <t>FUENTE DE ALIMENTACION ASTRON RS20A</t>
  </si>
  <si>
    <t>MMD531EAC010276 MMD531EAC010277</t>
  </si>
  <si>
    <t>MICROFONO KENWOOD KMC30</t>
  </si>
  <si>
    <t>MMD531EAC010278</t>
  </si>
  <si>
    <t>FUENTE DE ALIMENTACION ASTRON RS20A SERIE 2013050271</t>
  </si>
  <si>
    <t>MMD531BIN003279</t>
  </si>
  <si>
    <t xml:space="preserve">IMPRESORA MULTIFUNCIONAL LASER JET M1132, COLOR NEGRO.  </t>
  </si>
  <si>
    <t>MMD531VET001001</t>
  </si>
  <si>
    <t>VEHICULO MOTOCICLETA HONDA CB 250W MODELO 1998 SERIE JH2MC2486WK000146, COLOR ROJO</t>
  </si>
  <si>
    <t>MMD531VET001002</t>
  </si>
  <si>
    <t>VEHICULO MOTOCICLETA HONDA CB 250W MODELO 1998, SERIE JH2MC2489WK000135, COLOR ROJO</t>
  </si>
  <si>
    <t>MMD531VET001003</t>
  </si>
  <si>
    <t>VEHICULO MOTOCICLETA SUZUKI GZ 250 MODELO 2004, SERIE 9FSNJ48A65C001511, COLOR ROJO/NEGRO</t>
  </si>
  <si>
    <t>MMD531VET001004</t>
  </si>
  <si>
    <t>VEHICULO MOTOCICLETA SUZUKI GZ 250 MODELO 2004, SERIE 9FSNJ48A65C001525, COLOR ROJO/NEGRO</t>
  </si>
  <si>
    <t>MMD531VET001005</t>
  </si>
  <si>
    <t>VEHICULO MOTOCICLETA HONDA XR 250 MODELO 2004, SERIE 9C2MD34094R320060, COLOR BLANCO</t>
  </si>
  <si>
    <t>MMD531VET001006</t>
  </si>
  <si>
    <t>VEHICULO MOTOCICLETA HONDA XR 250 MODELO 2004, SERIE 9C2MD34084R320101, COLOR BLANCO</t>
  </si>
  <si>
    <t>MMD531VET001083</t>
  </si>
  <si>
    <t>VEHICULO MOTOCICLETA HONDA XR-250 MODELO 2006, SERIE 9C2MD34016R600266, COLOR AZUL</t>
  </si>
  <si>
    <t>MMD531VET001084</t>
  </si>
  <si>
    <t>VEHICULO MOTOCICLETA HONDA XR-250 MODELO 2006, SERIE 9C2MD34096R600256, COLOR AZUL</t>
  </si>
  <si>
    <t>MMD531VET001010</t>
  </si>
  <si>
    <t>VEHICULO PICK UP FORD F-150  MODELO 1998, SERIE 3FTDF1729WMB07552, COLOR BLANCO OXFORD</t>
  </si>
  <si>
    <t>MMD531VET001014</t>
  </si>
  <si>
    <t>VEHICULO PICK UP CUSTOM 2500 CHEVROLET MODELO 2002, SERIE 1GCEC14W42Z176839, COLOR BLANCO</t>
  </si>
  <si>
    <t>MMD531VET001015</t>
  </si>
  <si>
    <t>VEHICULO TSURU NISSAN MODELO 2002, SERIE 3N1EB31S82K373898,COLOR BLANCO</t>
  </si>
  <si>
    <t>MMD531VET001016</t>
  </si>
  <si>
    <t>VEHICULO PICK UP 4X4 RAM DODGE MODELO 2002, SERIE 3B7JF26Y62M262231, COLOR BLANCO</t>
  </si>
  <si>
    <t>MMD531VET001017</t>
  </si>
  <si>
    <t>VEHICULO PICK UP SILVERADO CHEVROLET MODELO 2003, SERIE 1GCEC14X53Z236654, COLOR BLANCO</t>
  </si>
  <si>
    <t>MMD531VET001020</t>
  </si>
  <si>
    <t>VEHICULO PICK UP SILVERADO CHEVROLET MODELO 2004, SERIE 1GCEC14X44Z241720, COLOR BLANCO</t>
  </si>
  <si>
    <t>MMD531VET001021</t>
  </si>
  <si>
    <t>VEHICULO PICK UP RAM DODGE MODELO 2004, SERIE 1D7HA16K04J169763, COLOR BLANCO</t>
  </si>
  <si>
    <t>MMD531VET001022</t>
  </si>
  <si>
    <t>VEHICULO SONORA CHEVROLET MODELO 2001, SERIE 1GNEC13R41J243665,COLOR ROJO</t>
  </si>
  <si>
    <t>MMD531VET001079</t>
  </si>
  <si>
    <t xml:space="preserve">Marca: Chevrolet tipo Silverado 1500 cabina regular modelo 2005 color blaco num serie 3GBEC14X55M110402 placas: P03856 </t>
  </si>
  <si>
    <t>MMD531VET001080</t>
  </si>
  <si>
    <t>VEHICULO TSURU NISSAN MODELO 2005, SERIE 3N1EB31S-55K348929 COLOR BLANCO POLAR</t>
  </si>
  <si>
    <t>MMD531VET001082</t>
  </si>
  <si>
    <t>VEHICULO PICK-UP SILVERADO MODELO 2007, SERIE 3GBEC14X67M100724</t>
  </si>
  <si>
    <t>MMD531VET001085</t>
  </si>
  <si>
    <t xml:space="preserve">CASETA MOVIL MARCA FERBER MODELO 2006, SERIE 3ARBWJ1096EAB0022, PLACAS 2FZ4729. </t>
  </si>
  <si>
    <t>MMD531VET001091</t>
  </si>
  <si>
    <t xml:space="preserve">VEHICULO PICK-UP FORD MODELO 2008, COLOR BLANCO, SERIE 3FTGF17278MA30289, placas P03858. </t>
  </si>
  <si>
    <t>MMD531VET001092</t>
  </si>
  <si>
    <t>VEHICULO PICK-UP FORD MODELO 2008, COLOR BLANCO, SERIE 3FTGF17278MA30308</t>
  </si>
  <si>
    <t>MMD531VET001093</t>
  </si>
  <si>
    <t>VEHICULO PICK-UP FORD MODELO 2008, COLOR BLANCO, SERIE 3FTGF17278MA30285</t>
  </si>
  <si>
    <t>MMD531VET001095</t>
  </si>
  <si>
    <t>VEHICULO MOTOSICLETA NUEVA XR 125 L COLOR BLANCO MARCA HONDA 2012 CON NUMERO DE CHASIS LTMJD19A5C5302602</t>
  </si>
  <si>
    <t>MMD531VET001096</t>
  </si>
  <si>
    <t xml:space="preserve">VEHICULO NUEVO NACIONAL SILVERADO 1500 CAB REG  SERIE 3GCNC9CX7CG199381 MOTOR HECHO EN MEXICO MODELO 2012 TRASMISION MANUAL DE 5 VELOCIDADES, MOTOR 4.3L 6 CILINDROS, PLACAS PO3867. </t>
  </si>
  <si>
    <t>MMD531VET001097</t>
  </si>
  <si>
    <t xml:space="preserve">VEHICULO NUEVO NACIONAL SILVERADO 1500 CAB REG  SERIE 3GCNC9CX3CG201997 MOTOR HECHO EN MEXICO MODELO 2012 TRASMISION MANUAL DE 5 VELOCIDADES, MOTOR 4.3L 6 CILINDROS, PLACAS DE CIRCULACION PO 3865. </t>
  </si>
  <si>
    <t>MMD531VET001098</t>
  </si>
  <si>
    <t xml:space="preserve">VEHICULO NUEVO NACIONAL SILVERADO 1500 CAB REG  SERIE 3GCNC9CX6CG202433 MOTOR HECHO EN MEXICO MODELO 2012 TRASMISION MANUAL DE 5 VELOCIDADES, MOTOR 4.3L 6 CILINDROS, PLACAS DE CIRCULACION PO 3866. </t>
  </si>
  <si>
    <t>MMD531VET001099</t>
  </si>
  <si>
    <t>VEHICULO MOTOSICLETA NUEVA XR 125 L COLOR BLANCO MARCA HONDA 2012 CON NUMERO DE CHASIS LTMJD19A3C5302601</t>
  </si>
  <si>
    <t>MMD531VET001100</t>
  </si>
  <si>
    <t xml:space="preserve">VEHICULO NUEVO NACIONAL SILVERADO 1500 CB REG SERIE 3GCNC9EX2DG349301 MOTOR HECHO EN MEXICO MOD 2013 TRANSMISION AUTOMATICA PLACAS 82230. </t>
  </si>
  <si>
    <t>MMD531VET0010101</t>
  </si>
  <si>
    <t xml:space="preserve">CB 150 INVICTA MOTOCICLETA NUEVA COLOR NEGRO AÑO 2015, MARCA HONDA NUMERO DE CHASIS ME4KC194XF8010366, DEPORTICA NO DE MOTOR KC19E81010337 CILINDRAJE 150CC. </t>
  </si>
  <si>
    <t>MMD531VET0010102</t>
  </si>
  <si>
    <t xml:space="preserve">CB 150 INVICTA MOTOCICLETA NUEVA COLOR NEGRO AÑO 2015, MARCA HONDA NUMERO DE CHASIS ME4KC1946F8010364, DEPORTICA NO DE MOTOR KC19E81010339 CILINDRAJE 150CC. </t>
  </si>
  <si>
    <t>MMD531VET0010103</t>
  </si>
  <si>
    <t xml:space="preserve">VEHICULO CHEVROLET PICK UP 2008, NO DE SERIE 3GCEC14X28M118392, PLACAS DE CIRCULACION P07347. </t>
  </si>
  <si>
    <t>MMD531VET0010104</t>
  </si>
  <si>
    <t>Núm. Control: 4724, marca: CHECROLET, tipo: SILVERADO CABINA REGULAR, modelo: 2003, color: BLANCO, núm. De serie: 1GCEC14X33Z346649, placas: M01146.</t>
  </si>
  <si>
    <t>MMD531VET0010105</t>
  </si>
  <si>
    <t>MMD531VET0010106</t>
  </si>
  <si>
    <t>REMOLQUE NUEVO TIPO OFICINA UN SOLO EJE, C/AIRE ACOND. SIN MARCA MODELO 2015, COLOR BLANCO, SERIE 3C9RMCAR7F1151428, PLACAS AFZ5897</t>
  </si>
  <si>
    <t>MMD531VET0010107</t>
  </si>
  <si>
    <t>REMOLQUE NUEVO TIPO OFICINA UN SOLO EJE, C/AIRE ACOND. SIN MARCA MODELO 2015, COLOR BLANCO, SERIE 3C9RMCAR9F1151429, PLACAS AFZ5898</t>
  </si>
  <si>
    <t>MMD531BIN003280</t>
  </si>
  <si>
    <t xml:space="preserve">IMPRESORA EPSON  MODELO L-310 NO. PARTE C11CE57301 </t>
  </si>
  <si>
    <t>MMD531BIN003281; MMD531BIN003282</t>
  </si>
  <si>
    <t>COMPUTADORA HP PAVILON 20-R153LA AIO AMO E1-6015 OC 1.40HGz /6GB/500GB/19.45/TOUCH/LT3-1/ALT/OVO-RW/WINO 10H</t>
  </si>
  <si>
    <t>MMD531BIN003283</t>
  </si>
  <si>
    <t>SIN CLAVE</t>
  </si>
  <si>
    <t>PORTATIL HP N3050 RAM 4G DISCO 1T PANTALLA 14", WINDOWS 10</t>
  </si>
  <si>
    <t>VEHICULO NUEVO J1R FORD RANGER SA CREW CAB XL 4X2 MODELO 2015, COLOR EXT, AZUL PANTONE, COLOR INT. TELA TIPO CUBO GRIS. SERIE 8AFRR5AA4F6350358, 8AFRR5AA7F6344442, 8AFRR5AA2F6344476, 8AFRR5AA4F6350361.</t>
  </si>
  <si>
    <t>ESCALERA METALICA UPRUM, COLOR ALUMINIO SERIE 964100965</t>
  </si>
  <si>
    <t>MMD532EAC009001</t>
  </si>
  <si>
    <t>FAX MARCA BROTHER MODELO 275-25 MEM O. ALI. 10 PAGS SERIE L9K037665, COLOR HUESO</t>
  </si>
  <si>
    <r>
      <rPr>
        <sz val="9"/>
        <color indexed="60"/>
        <rFont val="Courier New"/>
        <family val="3"/>
      </rPr>
      <t xml:space="preserve">MMD532EAC010002 (EXTRVIADO) </t>
    </r>
    <r>
      <rPr>
        <sz val="9"/>
        <color indexed="10"/>
        <rFont val="Courier New"/>
        <family val="3"/>
      </rPr>
      <t>MMD532EAC010003</t>
    </r>
    <r>
      <rPr>
        <sz val="9"/>
        <rFont val="Courier New"/>
        <family val="3"/>
      </rPr>
      <t xml:space="preserve"> (QUEMADO) MMD532EAC010004</t>
    </r>
  </si>
  <si>
    <t xml:space="preserve">RADIO PORTATIL MARCA VERTEX-ESTANDAR MODELO VX-351 BANDA VHF, 16 CANALES, ANTENAS, CARGADOR RAPIDO, MANUAL DE USUARIO, NUMERO DE SERIE 8H181835, 8H181825, 8H181826 </t>
  </si>
  <si>
    <t>MMD532EAC007005</t>
  </si>
  <si>
    <t xml:space="preserve">RADIO COMUICACION MOVIL MARCA VERTX-ESTANDAR MODELO VX-220, 128 CANALES, 50 WATTS DE POTENCIA, VHF CABLE DE ALIMENTCION, PORTA MICROFONO, MANUAL DE USUARIO, BRAKET, TORNILLERIA, NO SERIE 9K37249, CON ANTENA MOVIL MARCA  MAXRAD DE ALTA GANANCIA Y LINEA DE TRANSMICION COMPLETA </t>
  </si>
  <si>
    <t>MMD532EAC016006</t>
  </si>
  <si>
    <t>KIT SEÑALIZACION AUDITIVA SIRENA ELECTRONICA MARCA WHWLWN MODELO 255SL100 WATTS DE POTENCIA, 12 VCD, NO SERIE 62009, BOCINAS ALTA VOZ MARCA SIGNAL MODELO D60AL 100 WATTS</t>
  </si>
  <si>
    <t>MMD532EAC017007 MMD532EAC017008 MMD532EAC017009</t>
  </si>
  <si>
    <t>KIT DE ANTENAS PARA BANDA TRUNKING 800 MHZ4.5 MTS DE CABLE CUAXIAL RG-58U, CONECTOR MINI, MONTAJE NMO.</t>
  </si>
  <si>
    <t>MMD532EAD004010</t>
  </si>
  <si>
    <t xml:space="preserve">CAMARA FUJFILM COLOR AZUL REY N/SERIE 9WC51555 10.2 MEGA PIXELS GARGADOR MODELO NO AC-5VAU, CLAVE DEL USB Y MANUAL </t>
  </si>
  <si>
    <t>1,899.00</t>
  </si>
  <si>
    <t>MM532EAD015011</t>
  </si>
  <si>
    <t xml:space="preserve"> COPIADORA SAMSUNG VEL 23 PPM RESOLUCION 1200 X 1200 DPI CICLO MENSUAL DE 12,000 PPM MEM RAM DE 64 MB, COPIA CARTA VON FUNCION DE SCANNER,IMPRESORA, COPIADORA CON N/SERIE Z2UWBFAZ300559</t>
  </si>
  <si>
    <t>MMD532BIN001012 MMD532BIN0010121 MMD532BIN0010122 MMD532BIN0010123  MMD532BIN0010124</t>
  </si>
  <si>
    <t>COMPUADORA LANIX MON 15.6" DURAL CORE E5400 A 2.7 MEM RAM 2GB D.D. 320 QUEMADOR DVD TARJETA RED LECTOR MEMORIAS 5 EN 1 CPU N/S 1011914516 MONITOR N/S  T18A7JA006423, TECLADO GEMIUX, MOUSE N/S 10070077577E Y BOCINAS LANIX N/S DS006V3A32503 MODELO SP005 COLR NEGRA</t>
  </si>
  <si>
    <t>MMD532EAC018013 MMD532EAC0180131 MMD532EAC0180132 MMD532EAC0180133 MMD532EAC0180134</t>
  </si>
  <si>
    <t xml:space="preserve"> PAQUETE DE SEÑALIZACION AUDIO-VISUAL DE 1 TORRERA- 1 KIT DE STROBOS 2 CLAROS 1 DOMO SUPERIOR ROJO, 2 DOMOS INFERIOR ROJO </t>
  </si>
  <si>
    <t>MMD532EAC0007014</t>
  </si>
  <si>
    <t>RADIO MOVIL MARCA HYT MODELO TM-600 BANDA VHF NUEMERO DE SERIE O7417B0640</t>
  </si>
  <si>
    <t>MMD532MOB019015</t>
  </si>
  <si>
    <t>SILLA SECRETARIAL NEGRA</t>
  </si>
  <si>
    <t>MMD532MOB019016</t>
  </si>
  <si>
    <t>CENTRO DE TRABAJO CON ORGANIZA</t>
  </si>
  <si>
    <t>MMD532EAD00420</t>
  </si>
  <si>
    <t>CAMARA DIGITAL COLOR MORADO 11625289</t>
  </si>
  <si>
    <t>MMD532EAC010017 MMD532EAC010018 MMD532EAC010019</t>
  </si>
  <si>
    <t>RADIO DE COMUNICACIÓN PORTATIL MARCA HYT MODELO TC 700 V, CARGADOR BATERIA CLIP PARA EL CINTO, CORREA DE MANO Y ANTENA</t>
  </si>
  <si>
    <t>MMD531VET001055</t>
  </si>
  <si>
    <t xml:space="preserve">VEHICULO CHASIS LARGO ESTACAS NISSAN MODELO 2001, SERIE 3N6CD15S71K061418, COLOR BLANCO, PLACAS E01232. </t>
  </si>
  <si>
    <t>MMD531VET001056</t>
  </si>
  <si>
    <t xml:space="preserve">VEHICULO BOMBERO FORD MODELO 1990, SERIE 1FDKF37GOLNA45597, COLOR BLANCO. </t>
  </si>
  <si>
    <t>MMD531VET001094</t>
  </si>
  <si>
    <t xml:space="preserve">VEHICULO PICK-UP FORD CURIER MODELO 2008, COLOR BLANCO, SERIE 9BFBT32N587872449, PLACAS E01233. </t>
  </si>
  <si>
    <t>113,059,00</t>
  </si>
  <si>
    <t xml:space="preserve">VEHICULO MARCA CHEVROLET TIPO PICK UP NO DE SERIE:1GCEC14W8YZ215389, COLOR BLANCO CON PLACAS DE CIRCULACION E01344. </t>
  </si>
  <si>
    <t>VEHICULO MARCA FORD TIPO EXPLORER SPORT TRACK 4*4, MODELO 2001 COLOR ROJO, NO DE SERIE: 1FMZU77E7IUA33105, PLACAS DE CIRCULACIO: GP10322.</t>
  </si>
  <si>
    <t>MMD542MOB015001</t>
  </si>
  <si>
    <t>MUEBLE PARA COMPUTADORA PRINTAFORM, COLOR MADERA S/SERIE</t>
  </si>
  <si>
    <t>MMD542MOB015002</t>
  </si>
  <si>
    <t>MMD542MOB015003</t>
  </si>
  <si>
    <t>MMD542MOB015004</t>
  </si>
  <si>
    <t>MMD542MOB020005</t>
  </si>
  <si>
    <t>SILLON RESPALDO ALTO, S/MARCA, S/ SERIE, COLOR NEGRO</t>
  </si>
  <si>
    <t>MMD542EAD009006</t>
  </si>
  <si>
    <t>EQUIPO DE DIBUJO ROTRING, INCLUYE 12 REGLAS DE GIA, 9 CONOS 1 COMPAS Y 4 ESTILOGRAFOS , S/SERIE, COLOR VERDE</t>
  </si>
  <si>
    <t>MMD542EAD009007</t>
  </si>
  <si>
    <t>EQUIPO   PARA DIBUJO, INCLUYE 11-REGLAS DE GIA, 1 COMPAS Y  7 ESTILOGRAFOS. LEROY KE, S/SERIE, COLOR VERDE</t>
  </si>
  <si>
    <t>MMD542EAD005008</t>
  </si>
  <si>
    <t xml:space="preserve">CAMARA MINOLTA, SERIE 99406679, COLOR NEGRO </t>
  </si>
  <si>
    <t>MMD542BIN006009</t>
  </si>
  <si>
    <t>MONITOR BTC COLOR GRIS, SERIE  8838013693 CON BOCINAS  SPEAKER , SERIE 8290021983</t>
  </si>
  <si>
    <t>MMD542MOB009010</t>
  </si>
  <si>
    <t>ESCRITORIO SECRETARIAL,S/MARCA, S/SERIE, COLOR CREMA.</t>
  </si>
  <si>
    <t>MMD542MOB019011</t>
  </si>
  <si>
    <t>SILLA PARA VISITANTE S/MARCA, S/SERIE, COLOR  NEGRO.</t>
  </si>
  <si>
    <t>MMD542MOB019012</t>
  </si>
  <si>
    <t>SILLA MODULO PARA  VISITANTE, S/MARCA, S/SERIE, COLOR NEGRO.</t>
  </si>
  <si>
    <t>MMD542MOB010013</t>
  </si>
  <si>
    <t>ESTANTE METALICO S/MARCA, COLOR GRIS S/SERIE QUE CONSTA DE 25 CHAROLAS Y 12 POSTES CON SUS TORNILLOS</t>
  </si>
  <si>
    <t>MMD542MOB003014</t>
  </si>
  <si>
    <t>ARCHIVERO METALICO, S/MARCA , S/SERIE , COLOR GRIS</t>
  </si>
  <si>
    <t>MMD542MOB014015</t>
  </si>
  <si>
    <t>MESA PARA MAQUINA DE ESCRIBIR, S/MARCA, S/SERIE, COLOR  GRIS</t>
  </si>
  <si>
    <t>MMD542BIN003016</t>
  </si>
  <si>
    <t>IMPRESORA LASER 4050 HP, S/SERIE, COLOR GRIS CLARO</t>
  </si>
  <si>
    <t>MMD542MOB28017</t>
  </si>
  <si>
    <t>MODULO DE TRABAJO  WORKSTATION IMEWO, S/SERIE, COLOR ROBLE</t>
  </si>
  <si>
    <t>MMD542BIN012018</t>
  </si>
  <si>
    <t xml:space="preserve">SCANER CAMA  PLANA 5200 HP, SERIE C7190A, COLOR GRIS CLARO.  </t>
  </si>
  <si>
    <t>MMD542MEE004019</t>
  </si>
  <si>
    <t>REGULADOR DE VOLTAJE  SOLA BASIC, SERIE E-99-K-24270, COLOR  CREMA</t>
  </si>
  <si>
    <t xml:space="preserve"> MMD542BIN001020 MMD542BIN0010201 MMD542BIN0010202 MMD542BIN0010203 MMD542BIN0010204</t>
  </si>
  <si>
    <t>COMPUTADORA ENSAMBLADA COLOR GRIS CON CPU 52X MAX LG S/SERIE                                    MONITOR AIMCE SERIE TX92620277           TECLADO OFFICE DEPOT SERIE EP35226G       MOUSE GENIUS CE S/SERIE                            BOCINAS NIMBLE S/SERIE</t>
  </si>
  <si>
    <t>MMD542BIN003021</t>
  </si>
  <si>
    <t>IMPRESORA PLOTER DESIGNJET D-500 PRINTER HP, PARA PLANOS, SERIE C362000474, COLOR GRIS CON NEGRO</t>
  </si>
  <si>
    <t>MMD542BIN003022</t>
  </si>
  <si>
    <t>IMPRESORA LASSER JET 1200 HP, S/SERIE, COLOR GRIS</t>
  </si>
  <si>
    <t>MMD542BIN003023</t>
  </si>
  <si>
    <t>IMPRESORA LASSER JET 1200 HP, S/SERIE COLOR GRIS.</t>
  </si>
  <si>
    <r>
      <t xml:space="preserve">MMD542BIN001024 </t>
    </r>
    <r>
      <rPr>
        <sz val="9"/>
        <color rgb="FFFF0000"/>
        <rFont val="Courier New"/>
        <family val="3"/>
      </rPr>
      <t xml:space="preserve">MMD542BIN0010241 </t>
    </r>
    <r>
      <rPr>
        <sz val="9"/>
        <rFont val="Courier New"/>
        <family val="3"/>
      </rPr>
      <t>MMD542BIN0010242 MMD542BIN0010243 MMD542BIN0010244</t>
    </r>
  </si>
  <si>
    <t xml:space="preserve">COMPUTADORA HEWLETT PACKARD COMPAQ COLOR NEGRO CON CPU  SERIE 3D27KXLE31M9 MONITOR SERIE 230BK28PB002                    TECLADO SERIE C0204113693                         MOUSE S-69 S/SERIE                                       BOCINAS PLATINUM JBL S/SERIE </t>
  </si>
  <si>
    <t>MMD542MEE004025</t>
  </si>
  <si>
    <t>REGULADOR DE VOLTAJE  SOLA BASIC, SERIE E-95-C3240, COLOR  CREMA</t>
  </si>
  <si>
    <t>MMD542BIN001026 MMD542BIN0010261 MMD542BIN0010262 MMD542BIN0010263 MMD542BIN0010264</t>
  </si>
  <si>
    <t xml:space="preserve">COMPUTADORA HEWLETT PACKARD COMPAQ COLOR NEGRO CON CPU SERIE 3D27KXLE306L MONITOR SERIE 227BK28PA211                    TECLADO SERIE C0204118657                          MOUSE S-69 S/SERIE                                       BOCINAS JBL S/SERIE </t>
  </si>
  <si>
    <t>MMD542BIN003027</t>
  </si>
  <si>
    <t>IMPRESORA DE INYECCION DE TINTA 845 HP, S/SERIE COLOR NEGRO</t>
  </si>
  <si>
    <t>MMD542BIN004028</t>
  </si>
  <si>
    <t>LAPTOP 1700 HEWLETT PACKARD COMPAQ, SERIE 2V23KNG31M1T, COLOR GRIS/ NEGRO.</t>
  </si>
  <si>
    <t>MMD542MEE004029</t>
  </si>
  <si>
    <t>REGULADOR DE  VOLTAJE  SOLA BASIC , SERIE E0-2F26733, COLOR NEGRO.</t>
  </si>
  <si>
    <t>MMD542MEE004030</t>
  </si>
  <si>
    <t>REGULADOR DE VOLTAJE SOLA BASIC , S/SERIE, COLOR NEGRO.</t>
  </si>
  <si>
    <t>MMD542BIN001031</t>
  </si>
  <si>
    <t>IMPRESORA DE INYECCION DE TINTA  DESK JET 3820 HP, S/SERIE, COLOR GRIS /AZUL.</t>
  </si>
  <si>
    <t>MMD542EAD005032</t>
  </si>
  <si>
    <t>CAMARA SURE SHOT NO LOCALIZADA</t>
  </si>
  <si>
    <t>MMD542BIN003033</t>
  </si>
  <si>
    <t xml:space="preserve">IMPRESORA LASSER 1100 HEWLETT PACKARD S/SERIE, COLOR GRIS   </t>
  </si>
  <si>
    <t>MMD542MEE004034</t>
  </si>
  <si>
    <t xml:space="preserve">REGULADOR DE VOLTAJE TDE, S/SERIE, COLOR NEGRO  </t>
  </si>
  <si>
    <t>MMD542MOB019035</t>
  </si>
  <si>
    <t>SILLA PARA VISITANTE HAMER, S/MARCA, S/SERIE, COLOR  NEGRO.</t>
  </si>
  <si>
    <t>MMD542MOB019036</t>
  </si>
  <si>
    <t>SILLA  PARA VISITANTE HAMER, S/MARCA, S/SERIE, COLOR  NEGRO.</t>
  </si>
  <si>
    <t>MMD542MEE004037</t>
  </si>
  <si>
    <t xml:space="preserve">REGULADOR DE  VOLTAJE SOLA BASIC, SERIE E00110133, COLOR NEGRO </t>
  </si>
  <si>
    <t>MMD542EAD005038</t>
  </si>
  <si>
    <t>CAMARA FOTOGRAFICA INSTANTANEA FUJI FILM,  S/SERIE COLOR NEGRO</t>
  </si>
  <si>
    <t>MMD542MOB028039</t>
  </si>
  <si>
    <t>MODULO DE TRABAJO ESTACION "U" S/MARCA, S/SERIE COLOR NEGRO/GRIS</t>
  </si>
  <si>
    <t>MMD542MOB028040</t>
  </si>
  <si>
    <t>MMD542MOB001041</t>
  </si>
  <si>
    <t>ALACENA DE COMPRIMIDOS 2 PUERTAS S/MARCA, S/SERIE COLOR MADERA</t>
  </si>
  <si>
    <t>MMD542EAC012042</t>
  </si>
  <si>
    <t>TELEFONO PANASONIC, SERIE 4LAEE050212 COLOR GRIS</t>
  </si>
  <si>
    <t>MMD542EAC012043</t>
  </si>
  <si>
    <t>TELEFONO TELMEX,  S/SERIE COLOR BEIGE</t>
  </si>
  <si>
    <t>MMD542MOB003044</t>
  </si>
  <si>
    <t>ARCHIVERO  METALICO 4 GAVETAS S/MARCA, S/SERIE COLOR GRIS OSCURO</t>
  </si>
  <si>
    <t>MMD542EAD022045</t>
  </si>
  <si>
    <t>MAQUINA DE ESCRIBIR MECANICA OLYMPIA, SERIE M85396490 COLOR GRIS</t>
  </si>
  <si>
    <t>MMD542MOB04046</t>
  </si>
  <si>
    <t>BANCO  DE MADERA, S/MARCA, S/SERIE, COLOR MADERA</t>
  </si>
  <si>
    <t>MMD542MOB004047</t>
  </si>
  <si>
    <t>BANCO DE ESTRUCTURA METALICA, S/MARCA, S/SERIE, COLOR VERDE</t>
  </si>
  <si>
    <t>MMD542BIN001048 MMD542BIN0010481 MMD542BIN0010482 MMD542BIN0010483 MMD542BIN0010484</t>
  </si>
  <si>
    <t xml:space="preserve">COMPUTADORA HEWLETT PACKARD CON CPU SERIE MX75070759 COLOR CREMA                        MONITOR SERIE  KR74503775 COLOR GRIS TECLADO  SERIE J7332F0073 COLOR BEIGE   MOUSE SERIE LZB74606185 COLOR GRIS     BOCINAS GENIUS S/SERIE COLOR  GRIS </t>
  </si>
  <si>
    <t>MMD542EAD005049</t>
  </si>
  <si>
    <t>CAMARA FOTOGRAFICA BF-800 CANON, SERIE 24557558, COLOR CREMA</t>
  </si>
  <si>
    <t>MMD542MOB020050</t>
  </si>
  <si>
    <t>SILLON EJECUTIVO GENOVA, S/SERIE, COLOR NEGRO</t>
  </si>
  <si>
    <t>MMD542MOB019051</t>
  </si>
  <si>
    <t>SILLA PARA VISITANTE GENOVA, S/SERIE COLOR NEGRO</t>
  </si>
  <si>
    <t>MMD542MOB019052</t>
  </si>
  <si>
    <t>MMD542MOB028053</t>
  </si>
  <si>
    <t>ESTACION DE TRABAJO EJECUTIVA S/MARCA, S/SERIE, COLOR MADERA</t>
  </si>
  <si>
    <t xml:space="preserve">MMD542EAD050054             </t>
  </si>
  <si>
    <t>ESTACION TOTAL SOKKIA SERIE 138891 COLOR VERDE/GRIS QUE INCLUYE:                                      1 TRIPIE SOKKIA S/SERIE COLOR GRIS/COBRE CON CORREA NEGRA                                                          1 BASTON S/MARCA S/SERIE COLOR ROJO/BLANCO/GRIS CON FUNDA AMARILLA Y CORREA NEGRA                                                          1 PRISMA OPTIMA S/SERIE  COLOR NARANJA                1 CABLE PARA CONEXION A LA COMPUTADORA S/MARCA S/SERIE COLOR BEIGE                               1 CARGADOR SOKKIA SERIE NLA COLOR NEGRO       1 PILA SOKKIA S/SERIE COLOR NEGRO                     1 CD CON SOFWEAR DE COMUNICACIONES Y           1 ESTUCHE SOKKIA S/SERIE COLOR NARANJA CON CORREA NEGRA</t>
  </si>
  <si>
    <t>MMD542EAD051055</t>
  </si>
  <si>
    <t>PRISMA OPTIMA SOKKIA S/SERIE COLOR NARANJA</t>
  </si>
  <si>
    <t>MMD542EAD051056</t>
  </si>
  <si>
    <t>MMD542EAD052057</t>
  </si>
  <si>
    <t>BASTON DE APLOMAR DE 2.50 MTS S/MARCA, S/SERIE COLOR ROJO/BLANCO/GRIS CON FUNDA AMARILLA Y CORREA NEGRA</t>
  </si>
  <si>
    <t>MMD542EAD052058</t>
  </si>
  <si>
    <t>MMD542HMH013059</t>
  </si>
  <si>
    <t>MARTILLO HIDRAULICO PARA RETROESCABADORA MS-250 MARCA MSB S/SERIE COLOR AZUL</t>
  </si>
  <si>
    <t>MMD542EAD029060</t>
  </si>
  <si>
    <t>PROYECTOR LP 500 MARCA INFOCUS, COLOR GRIS SERIE AFTR22590080</t>
  </si>
  <si>
    <t>MMD542BIN001061 MMD542BIN0010611 MMD542BIN0010612 MMD542BIN0010613</t>
  </si>
  <si>
    <t>COMPUTADORA HEWLETT PACKARD DC5100 COLOR NEGRO CON:                                                           CPU SERIE MXJ54106MJ                                MONITOR SERIE CNN53819T1                           TECLADO SERIE B93CB0ACPS40D6                   MOUSE S/SERIE</t>
  </si>
  <si>
    <t>MMD542BIN001062 MMD542BIN0010621 MMD542BIN0010622 MMD542BIN0010623</t>
  </si>
  <si>
    <t>COMPUTADORA HEWLETT PACKARD DC5100 COLOR NEGRO CON:                                                           CPU SERIE MXJ54601V4                                MONITOR SERIE CNN53819TQ                           TECLADO SERIE B93CB0ACPS7J4M                   MOUSE S/SERIE</t>
  </si>
  <si>
    <t>MMD542BIN001063 MMD542BIN0010631 MMD542BIN0010632 MMD542BIN0010633</t>
  </si>
  <si>
    <t>COMPUTADORA HEWLETT PACKARD DC5100 COLOR NEGRO CON:                                                           CPU SERIE MXJ54601LB                                MONITOR SERIE CNN53819TY                           TECLADO SERIE B93CB0ACPS7J5A                   MOUSE S/SERIE</t>
  </si>
  <si>
    <t>MMD542BIN004064</t>
  </si>
  <si>
    <t>COMPUTADORA LAPTOP COMPAQ nx6320, SERIE NUMERO CNU6300K4S, COLOR NEGRO</t>
  </si>
  <si>
    <t>MMD542EAD003065</t>
  </si>
  <si>
    <t>CAMARA MINI DV DIGITAL, VIDEO Y CASSETTE MARCA SONY, HANDYCAM DCR-HC48, SERIE 000001717174, COLOR GRIS-PLATA</t>
  </si>
  <si>
    <t>MMD542EAD004066</t>
  </si>
  <si>
    <t>CAMARA DIGITAL FUJI A220 PLAC</t>
  </si>
  <si>
    <r>
      <t xml:space="preserve">MMD542BIN001067 MMD542BIN0010671 </t>
    </r>
    <r>
      <rPr>
        <sz val="9"/>
        <color rgb="FFFF0000"/>
        <rFont val="Courier New"/>
        <family val="3"/>
      </rPr>
      <t>MMD542BIN0010672 MMD542BIN0010673</t>
    </r>
  </si>
  <si>
    <t xml:space="preserve">COMPUTADORA ENSAMBLADA CON MINITOR N/SERIE PU SAMSUM, CPU N/SERIE 029120044800, TECLADO N/SERIE ZM0202024941 Y MAUSE N/SERIE 162241904971 COLOR NEGRO </t>
  </si>
  <si>
    <t>MMD542BIN001068 MMD542BIN0010681 MMD542BIN0010682 MMD542BIN0010683</t>
  </si>
  <si>
    <t xml:space="preserve">COMPUTADORA ENSAMBLADA CON MINITOR N/SERIE PU19H9FZ201642F SAMSUM, CPU N/SERIE 029120044704, TECLADO N/SERIE ZM0202024949 Y MAUSE N/SERIE 162241904960 COLOR NEGRO </t>
  </si>
  <si>
    <t>MMD542BIN001069 MMD542BIN0010691</t>
  </si>
  <si>
    <t>COMPUTADORA ENSAMBLADA CON MINITOR N/SERIE PU19H9FZ201036V SAMSUM, CPU N/SERIE 029120044664</t>
  </si>
  <si>
    <r>
      <rPr>
        <sz val="9"/>
        <color rgb="FFFF0000"/>
        <rFont val="Courier New"/>
        <family val="3"/>
      </rPr>
      <t xml:space="preserve">                                                                                                                                                                                                                                      </t>
    </r>
    <r>
      <rPr>
        <sz val="9"/>
        <rFont val="Courier New"/>
        <family val="3"/>
      </rPr>
      <t>MMD542BIN0010692 MMD542BIN0010693</t>
    </r>
  </si>
  <si>
    <t xml:space="preserve">TECLADO N/SERIE ZM0202021940 Y MAUSE N/SERIE 162300503756 COLOR NEGRO </t>
  </si>
  <si>
    <t xml:space="preserve">MMD542MEE003070 </t>
  </si>
  <si>
    <t>NO BRAKER MODELO NO- SL-501 FORZA -500 V.A. N/SERIE 3110305031, COLOR NEGRO</t>
  </si>
  <si>
    <t xml:space="preserve"> MMD542MEE003071 </t>
  </si>
  <si>
    <t>NO BRAKER MODELO NO- SL-501 FORZA -500 V.A. N/SERIE 3110305030, COLR NEGRO</t>
  </si>
  <si>
    <t xml:space="preserve"> MMD542MEE003072</t>
  </si>
  <si>
    <t>NO BRAKER MODELO NO- SL-501 FORZA -500 V.A. N/SERIE 3110305032, COLOR NEGROS</t>
  </si>
  <si>
    <t>MMD542BIN014073</t>
  </si>
  <si>
    <t>MULTIFUNCIONAL SAMSUNG SEX4600  N/SERIE Z2UWBFAZ300317M COLOR NEGRA</t>
  </si>
  <si>
    <t>MMD542EAD004074</t>
  </si>
  <si>
    <t xml:space="preserve">CAMARA DIGITAL SONY MEGA PIXELS 10.1 N/SERIE 5058153 CYBER SHOT QUE CONTIENE CD S1900/S200/S2100 CARGADOR KODAK CON 2 PILAS RECARGABLES ESTUCHEMINIMALISTA NYLON TARJETA SD KINGSTON HC 4GB </t>
  </si>
  <si>
    <t>MMD542MOB009075</t>
  </si>
  <si>
    <t>ESCRITORIO METALICO METALICO</t>
  </si>
  <si>
    <t>MMD542MOB003076</t>
  </si>
  <si>
    <t>IMPRESORA LASER HP P1102W-19PMM</t>
  </si>
  <si>
    <t>MMD542MOB001977</t>
  </si>
  <si>
    <t>PRINTAFORM SILLA PLEGABLE  ACOJINADA</t>
  </si>
  <si>
    <t>MMD542MOB001978</t>
  </si>
  <si>
    <t>MMD542M0B001979 MMD542MOB001980 MMD542MOB001981 MMD542MOB001982</t>
  </si>
  <si>
    <t>MMD542MOB001983 MMD542MOB001984</t>
  </si>
  <si>
    <t>MMD542MOB009085</t>
  </si>
  <si>
    <t>ESCRITORIO METALICO SECRETARIAL</t>
  </si>
  <si>
    <t>MMD542MOB009086</t>
  </si>
  <si>
    <t>MMD542MOB009087</t>
  </si>
  <si>
    <t>LAPTOP LENOVO G470 PANTALLA DE 14" LED PROCESADOR INTEL CORE 15 24O10 MEMORIA RAM DE 4G DISCO DURO 500G WINDOWS 7HP DVDRW</t>
  </si>
  <si>
    <t>MMD542BIN001089 MMD542BIN0010891 MMD542BIN0010892 MMD542BIN0010893</t>
  </si>
  <si>
    <t>CPU DE ESCRITORIO ARM.MB PENTIUM DUAL CORE 5700 DDR3 4GB,DVD-CD / LITEON GAB ACTECK, MONITOR 18.5" KIT TECLADO Y MAUS</t>
  </si>
  <si>
    <r>
      <t xml:space="preserve">MMD542BIN001090 MMD542BIN0010901 </t>
    </r>
    <r>
      <rPr>
        <sz val="9"/>
        <color rgb="FFFF0000"/>
        <rFont val="Courier New"/>
        <family val="3"/>
      </rPr>
      <t>MMD542BIN0010902 MMD542BIN0010903</t>
    </r>
  </si>
  <si>
    <t>MMD542MEE003091</t>
  </si>
  <si>
    <t>NOBREAKS APAC BACK UPS ES 500 VA 120V 8 OUTLET</t>
  </si>
  <si>
    <t>MMD542BIN001092DIM</t>
  </si>
  <si>
    <t xml:space="preserve">PLOTTER HP DESIGNJET T120, COLOR NEGRO, DE 24" RED Y USB, CORTA AUTO NO SERIE CN3924M090. </t>
  </si>
  <si>
    <t>MMD542BIN001093DIM</t>
  </si>
  <si>
    <t>IMPRESORA LASER SAMSUNG CLP-415N, NO DE SERIE Z0D3BJEDA000D, COLOR GRIS.</t>
  </si>
  <si>
    <t>MMD542BIN001094DIM</t>
  </si>
  <si>
    <t>IMPRESORA LASER SAMSUNG CLP-415N, NO DE SERIE Z0D3BJEDA000H, COLOR GRIS.</t>
  </si>
  <si>
    <t xml:space="preserve">MMD542BIN001095DIM MMD542BIN0010951DIM  MMD542BIN0010952DIM  MMD542BIN0010953DIM </t>
  </si>
  <si>
    <t xml:space="preserve">COMPUTADORA DE ESCRITORIO BIOS ACER, WINDOWS 7,  MEMORIA RAM 4G, CONSTA DE CPU NO DE SERIE DTVFMAL00731605BE99200, MONITOR, TECLADO Y MOUSE. </t>
  </si>
  <si>
    <t>MMD542BIN001096DIM MMD542BIN0010961DIM MMD542BIN0010962DIM MMD542BIN0010963DIM</t>
  </si>
  <si>
    <t xml:space="preserve">COMPUTADORA DE ESCRITORIO BIOS ACER, WINDOWS 7,  MEMORIA RAM 4G, CONSTA DE CPU NO DE SERIE DTVFMAL00731605B989200, MONITOR, TECLADO Y MOUSE. </t>
  </si>
  <si>
    <t>MMD542BIN001097DIM MMD542BIN0010971DIM MMD542BIN0010972DIM MMD542BIN0010973DIM</t>
  </si>
  <si>
    <t xml:space="preserve">COMPUTADORA DE ESCRITORIO BIOS ACER, WINDOWS 7,  MEMORIA RAM 4G, CONSTA DE CPU NO DE SERIE DTVFMAL00731605BE9200, MONITOR, TECLADO Y MOUSE. </t>
  </si>
  <si>
    <t>MMD542BIN001098DIM MMD542BIN0010981DIM MMD542BIN0010982DIM MMD542BIN0010983DIM</t>
  </si>
  <si>
    <t xml:space="preserve">COMPUTADORA DE ESCRITORIO BIOS ACER, WINDOWS 7,  MEMORIA RAM 4G, CONSTA DE CPU NO DE SERIE DTVFMAL00731605BC79200, MONITOR, TECLADO Y MOUSE. </t>
  </si>
  <si>
    <t>MMD542BIN001099DIM</t>
  </si>
  <si>
    <t xml:space="preserve">IMPRESORA MULTIFUNCIONAL MARCA XEROX, MODELO WORKCENTRE 3210_N, COLOR BLANCO, SERIE NO UAG374222. </t>
  </si>
  <si>
    <t>MMD542MOB0090100</t>
  </si>
  <si>
    <t>SILLA SECRETARIAL BRISBANE COLOR NEGRO.</t>
  </si>
  <si>
    <t>MMD542EAD0071101</t>
  </si>
  <si>
    <t>ENGARGOLADORA KOMBO 450, COLOR  GRIS.</t>
  </si>
  <si>
    <t xml:space="preserve">MMD542MOB0090102DIM MMD542MOB0090103DIM MMD542MOB0090104DIM MMD542MOB0090105DIM MMD542MOB0090106DIM MMD542MOB0090107DIM MMD542MOB0090108DIM MMD542MOB0090109DIM MMD542MOB0090110DIM MMD542MOB0090111DIM MMD542MOB0090112DIM MMD542MOB0090113DIM MMD542MOB0090114DIM MMD542MOB0090115DIM MMD542MOB0090116DIM </t>
  </si>
  <si>
    <t xml:space="preserve">JUEGO DE ESTANTERIA DE ACERO CON ENTREPAÑOS, COLOR NEGRO. </t>
  </si>
  <si>
    <t xml:space="preserve">MMD542MOB0090117DIM MMD542MOB0090118DIM MMD542MOB0090119DIM MMD542MOB0090120DIM MMD542MOB0090121DIM MMD542MOB0090122DIM MMD542MOB0090123DIM </t>
  </si>
  <si>
    <t>MMD542MOB0090124DIM MMD542MOB0090125DIM MMD542MOB0090126DIM</t>
  </si>
  <si>
    <t>MMD542MOB0090127DIM</t>
  </si>
  <si>
    <t xml:space="preserve">ARCHIVERO DE ACERO CON 3 CAJONES Y CERRADURA. </t>
  </si>
  <si>
    <t>MMD542MOB0090128DIM</t>
  </si>
  <si>
    <t xml:space="preserve">ESCRITORIO EN U CON CAJONES TIPO ARCHIVERO Y ESTACION DE TRABAJO CON ENTREPAÑOS Y GABETAS. </t>
  </si>
  <si>
    <t>MMD542MOB0090129DIM</t>
  </si>
  <si>
    <t xml:space="preserve">SILLON EJECUTIVO DE TACTO PIEL CON DESCANZABRAZOS Y PISTON DE ALTURA AJUSTABLE. </t>
  </si>
  <si>
    <t>MMD542MOB0090130DIM</t>
  </si>
  <si>
    <t xml:space="preserve">SILLA SECRETARIAL DE TELA COLOR NEGRO. </t>
  </si>
  <si>
    <t>MMD542EAD0071131DIM</t>
  </si>
  <si>
    <t xml:space="preserve">RELOJ CHECADOR FACE ID-B1 CON CAMARA TIPO BALA Y GRABADOR DE VIDEO. </t>
  </si>
  <si>
    <t>MMD542EAD0071132DIM</t>
  </si>
  <si>
    <t xml:space="preserve">CAMARA DIGITAL MARCA CANON, MOD. POWER SHOT A2500 NO DE PARTE: 8254B001. </t>
  </si>
  <si>
    <t xml:space="preserve">  MMD542EAD0071133DIM</t>
  </si>
  <si>
    <t>MMD542EAD0071134DIM</t>
  </si>
  <si>
    <t>NO BREAK MARCA APC, MODELO BE550G.</t>
  </si>
  <si>
    <t xml:space="preserve"> MMD542EAD0071135DIM</t>
  </si>
  <si>
    <t>MMD542EAD0071136DIM</t>
  </si>
  <si>
    <t>PROYECTOR MARCA BENQ, MODELO MX505, NO DE PARTE 9H.J9S77.13L.</t>
  </si>
  <si>
    <t xml:space="preserve"> MMD542EAD0071137DIM</t>
  </si>
  <si>
    <t>MMD542BIN0010138DIM</t>
  </si>
  <si>
    <t xml:space="preserve">IMPRESORA HP LASER JET PRO 400 COLOR M451dn CON NUMERO DE PARTE CE957A. </t>
  </si>
  <si>
    <t>MMD542EAD0071139DIM</t>
  </si>
  <si>
    <t xml:space="preserve">PANTALLA DE TV MARCA SAMSUNG NO DE PARTE: LH40MDCPLGA/ZA. </t>
  </si>
  <si>
    <t>MMD542BIN0010140DIM</t>
  </si>
  <si>
    <t>IMPRESORA MULTIFUNCIONAL MARCA SAMSUNG MODELO MULTIXPRESS, NO DE PARTE: SCX-6545N.</t>
  </si>
  <si>
    <t>MMD542BIN00100141DIM</t>
  </si>
  <si>
    <t>IMPRESORA LASER HP LASR JET PRO, P1102W, NO DE PARTE: CE658A</t>
  </si>
  <si>
    <t>MMD542BIN00100142DIM</t>
  </si>
  <si>
    <t>MMD542EAD0071143DIM</t>
  </si>
  <si>
    <t xml:space="preserve">CAMARA DE VIDEO CANNON VIXIA HF R52. </t>
  </si>
  <si>
    <t>MMD542BIN0010144DIM</t>
  </si>
  <si>
    <t xml:space="preserve">COMPUTADORA PORTATIL MARCA APPLE, IMAC DE 21", NO DE PARTE: ME086E/A. </t>
  </si>
  <si>
    <t>MMD542BIN0010145DIM</t>
  </si>
  <si>
    <t xml:space="preserve">ESCANER PERFECTION V600, PHOTO 6400*9600 48 BITS, USB B11B198022. </t>
  </si>
  <si>
    <t>MMD542BIN0010146DIM MMD542BIN00101461DIM MMD542BIN00101462DIM MMD542BIN00101463DIM</t>
  </si>
  <si>
    <t xml:space="preserve">COMPUTADORA MARCA DELL, OPTIPLEX 302, CON MONITOR DELLL DE 19" , TECLADO Y MOUSE. </t>
  </si>
  <si>
    <t>MMD542BIN0010147DIM MMD542BIN00101471DIM MMD542BIN00101472DIM MMD542BIN00101473DIM</t>
  </si>
  <si>
    <t xml:space="preserve">MMD542BIN0010148DIM MMD542BIN00101481DIM MMD542BIN00101482DIM MMD542BIN00101483DIM </t>
  </si>
  <si>
    <t>MMD542BIN0010149DIM MMD542BIN00101491DIM MMD542BIN00101492DIM MMD542BIN00101493DIM</t>
  </si>
  <si>
    <t>MMD542BIN0010150DIM MMD542BIN00101501DIM MMD542BIN00101502DIM MMD542BIN00101503DIM</t>
  </si>
  <si>
    <t>MMD542BIN0010151DIM MMD542BIN00101511DIM MMD542BIN00101512DIM MMD542BIN00101513DIM</t>
  </si>
  <si>
    <t>MMD542MOB0090152DIM</t>
  </si>
  <si>
    <t>MMD542MOB0090153DIM</t>
  </si>
  <si>
    <t xml:space="preserve">MMD542BIN0150154DIM </t>
  </si>
  <si>
    <t>WBSN-2400-O-UN, BASE STATION, SPATIALLY ADAPTIVE BEAMFORMING AND 802.11N 3X3:3 MIMO OPERATING AT 2.4 GHZ, THREE OMNI-DIRECTIONAL TILTED ANTENNAS, IP-68 OUTDOOR ENCLOSURE, -40 TO 55C OPERATING TEMPERAT</t>
  </si>
  <si>
    <t>MMD542BIN0160155DIM MMD542BIN01601551DIM</t>
  </si>
  <si>
    <t>MARCA CISCO ISA550 WITH 3 YEARS SECURITY SUBSCRIPTION,                  WPI-AC-1G</t>
  </si>
  <si>
    <t>MMD542VET001030</t>
  </si>
  <si>
    <t xml:space="preserve">VEHICULO VOLTEO DINA, MODELO 1986 SERIE 4141991B6 COLOR BLANCO, PLACAS GL24783. </t>
  </si>
  <si>
    <t>MMD542VET001031</t>
  </si>
  <si>
    <t xml:space="preserve">VEHICULO PICK UP CHEVROLET, MODELO 1995 SERIE 3GCEC20AOSM120043 COLOR BLANCO, PLACAS GG78169. </t>
  </si>
  <si>
    <t>MMD542VET001032</t>
  </si>
  <si>
    <t xml:space="preserve">VEHICULO PICK UP CHEVROLET, MODELO 1995 SERIE 3GCEC20A9SM116959 COLOR BLANCO, PLACAS GG78170. </t>
  </si>
  <si>
    <t>MMD542VET001033</t>
  </si>
  <si>
    <t xml:space="preserve">VEHICULO VOLTEO MERCEDES BENZ, MODELO 1992 SERIE C1314BM0010349 COLOR  BLANCO, PLACAS GJ90352. </t>
  </si>
  <si>
    <t>MMD542VET001034</t>
  </si>
  <si>
    <t xml:space="preserve">VEHICULO PICK UP SILVERADO CHEVROLET, MODELO 2004 SERIE 1GCEC14X74Z276137 COLOR PLATA METALICO, PLACAS GF60808. </t>
  </si>
  <si>
    <t>MMD542VET001035</t>
  </si>
  <si>
    <t xml:space="preserve">VEHICULO PICK UP CHEVROLET, MODELO 1999 SERIE 1GCEC34WXXZ212682 COLOR ROJO, PLACAS GJ90180. </t>
  </si>
  <si>
    <t>MME542VET001036</t>
  </si>
  <si>
    <t xml:space="preserve">VEHICULO VOLTEO DINA, MODELO 2000 SERIE 3AACSKTR8YS007870 COLOR BLANCO, PLACAS GJ90338. </t>
  </si>
  <si>
    <t>MMD542MEC002069</t>
  </si>
  <si>
    <t>MAQUINA MOTOCONFORMADORA MODELO 120 CATERPILLAR, SERIE 99E3398 COLOR AMARILLO</t>
  </si>
  <si>
    <t>MMD542MEC002070</t>
  </si>
  <si>
    <t>MAQUINA RETROEXCABADORA MODELO 35-BK-H SERIE 5433402 COLOR AMARILLO</t>
  </si>
  <si>
    <t>MMD542MEC002071</t>
  </si>
  <si>
    <t>MAQUINA CARGADOR FRONTAL MODELO 605B FIAT ALLIS, SERIE 18Y05789 COLOR AMARILLO</t>
  </si>
  <si>
    <t>MMD542MEC002073</t>
  </si>
  <si>
    <t xml:space="preserve">MAQUINA TRACTOR TOPADORA MODELO 700H JOHN DEERE, SERIE TO700HX937422 COLOR AMARILLO S/PLACAS. </t>
  </si>
  <si>
    <t>MMD542MEC002074</t>
  </si>
  <si>
    <t>MAQUINA TRACTOR TOPADORA MODELO D6D CATERPILLAR, SERIE 4X-3447 COLOR AMARILLO</t>
  </si>
  <si>
    <t>MMD542MEC002075</t>
  </si>
  <si>
    <t xml:space="preserve">MAQUINA RETROEXCABADORA MODELO 310G JOHN DEERE, SERIE TO310GX925136 COLOR AMARILLO S/PLACAS. </t>
  </si>
  <si>
    <t>MMD542MEC002076</t>
  </si>
  <si>
    <t>MAQUINA RETROEXCABADORA MODELO 416 CATERPILLAR SERIE 5PC12884 COLOR AMARILLO S/PLACAS.</t>
  </si>
  <si>
    <t>MMD542MEC002077</t>
  </si>
  <si>
    <t>MAQUINA RODILLO MODELO SP5600 INGERSOLL RAND SERIE 6711S COLOR AMARILLO</t>
  </si>
  <si>
    <t>MMD542MEC002078</t>
  </si>
  <si>
    <t>MAQUINA MOTOCONFORMADORA MODELO 870 GALION, SERIE G780005U200321 COLOR AMARILLO S/PLACAS</t>
  </si>
  <si>
    <t>MMD542VET001079</t>
  </si>
  <si>
    <t>VEHICULO CHEVROLET PICK UP, MODELO 1999, NO. DE SERIE 1GCEC34W4XZ199072, PLACAS GG45004</t>
  </si>
  <si>
    <t>MMD542VET001080</t>
  </si>
  <si>
    <t xml:space="preserve">Vehiculo nissan tsuru, mod 2005 color rojo escralata, 4 cilindros no de serie 3N1EB31S75K346292, placas GUD-1287, tarjeta de circulacion 082475587. </t>
  </si>
  <si>
    <t xml:space="preserve">Carretilla 4.5 ft. Reforzada </t>
  </si>
  <si>
    <t xml:space="preserve">Rotomartillo 1/2 650w mas PINZ </t>
  </si>
  <si>
    <t>MMD551MOB023002</t>
  </si>
  <si>
    <t>CREDENZA S/MARCA, COLOR CAFÉ S/SERIE</t>
  </si>
  <si>
    <t>MMD551MOBO19007 MMD551MOB019008</t>
  </si>
  <si>
    <t>SILLA APILABLE S/MARCA, COLOR NEGRO S/SERIE</t>
  </si>
  <si>
    <t>MMD551EAC012009</t>
  </si>
  <si>
    <t>TELEFONO PANASONIC, COLOR GRIS SERIE KX-T2335</t>
  </si>
  <si>
    <t>MMD551BINO01010 MMD551BINO010101 MMD551BINO010102 MMD551BINO010103</t>
  </si>
  <si>
    <t>COMPUTADORA ENSAMBLADA COLOR GRIS CON CPU 45X MAX  S/SERIE                                                            MONITOR BTC SERIE 7928002498                          TECLADO BTC S/SERIE                                               MOUSE  WAY-SCROLL S/SERIE</t>
  </si>
  <si>
    <t>MMD551BIN001017 MMD551BIN0010171 MMD551BIN0010172 MMD551BIN0010173 MMD551BIN0010174</t>
  </si>
  <si>
    <t>COMPUTADORA COMPAQ COLOR NEGRO CON CPU SERIE 3D26KXLEM07R                                                      MONITOR SERIE 227BK28PA247                              TECLADO SERIE C0203020910                                    MOUSE SERIE 334684-108                                        BOCINAS JBL SERIE D53470AKWN81YA</t>
  </si>
  <si>
    <t>MMD551BIN003018</t>
  </si>
  <si>
    <t xml:space="preserve">IMPRESORA HEWLETT PACKARD DESK JET 845, COLOR GRIS SERIE TH225232J5 </t>
  </si>
  <si>
    <t>MMD551MDI001025</t>
  </si>
  <si>
    <t xml:space="preserve">NACIMIENTO S/MARCA VARIOS COLORES S/SERIE QUE INCLUYE                                                                                  1 JESUS                                                                                                                                                                              1 JOSE                                                                                  1 MARIA                                                                                1 ANGEL                                                                               2 PASTORES                                                                          1 BURRO                                                                               1 BUEY                                                                                                    2 BORREGOS                                                                         3 REYES MAGO    </t>
  </si>
  <si>
    <t>MMD551MDI001026 MMD551MD1001027</t>
  </si>
  <si>
    <t>GALLARDETE LUMINOSO S/MARCA, VARIOS COLORES S/SERIE</t>
  </si>
  <si>
    <t>MMD551MDI001028</t>
  </si>
  <si>
    <t>BANDERA LUMINOSA S/MARCA, VARIOS COLORES S/SERIE</t>
  </si>
  <si>
    <t>MMD551MDI001029 MMD551ND1001030</t>
  </si>
  <si>
    <t>VENADO NAVIDEÑO S/M,ARCA, COLOR DORADO S/SERIE</t>
  </si>
  <si>
    <t>MMD551MOB027031</t>
  </si>
  <si>
    <t>PODIUM S/MARCA. COLOR CAFÉ S/SERIE</t>
  </si>
  <si>
    <t>MMD551MDI001034</t>
  </si>
  <si>
    <t>ESCUDO DEL MUNICIPIO S/MARCA, COLOR MADERA S/SERIE</t>
  </si>
  <si>
    <t>MMD551VUB003100</t>
  </si>
  <si>
    <t>BANDERIN BORDADO "H. AYUNTAMIENTO 2009-2012" S/MARCA</t>
  </si>
  <si>
    <t xml:space="preserve">MMD551EAC0131016a MMMD551EAC131016b MMD551EAC0131017a MMD551EAC0131017b MMD551EAC0131017(R) MMD551EAC0131017c MMD551EAC0131017d MMD551EAC0131018a MMD551EAC0131018b      MMD551EAC0131019 </t>
  </si>
  <si>
    <t>2 BAFLES AUDIO BAHN MODELO PAS-15AE POTENCIA 200WTT (RMS) 3500 WATTS MAX PMPO INDENDENCIA 40HM RESPUESTA DE PRECUENCIA 40 HZ-18KHZ SENSIBILIDAD 98dB (X/-Db) S/M DE SERIE                                                 1 MICROFONO MODELO RADSN MR-200  081500HZ-1 CONSOLADOR DE 2 MICROFONOS RECEPTOR 110vca GOHZ  MICROFONO 9VCC COLOR GRIS CON NEGRO 2 PILAS POWER PLUS  2 PEDESTALES P/mic STM-002 S/n DE SERIE                                                                                    1 CABLE P/mic STM-002 COLOR NEGRO S/N DE SERIE                            1 CABLE 20 MT CANON COLOR NEGRO S/N DE SERIE          2 MICROFONOS MACRO SOUND S/N DE SERIE.</t>
  </si>
  <si>
    <t>MMD551BIN004098</t>
  </si>
  <si>
    <t>COMPUTADORA LAPTOP HP 530, SERIE S/N. CND8241MCJ, COLOR GRISM-NEGRO</t>
  </si>
  <si>
    <t>MMD551EAD018107</t>
  </si>
  <si>
    <t>GRABADORA SONY CFD-S03 CP</t>
  </si>
  <si>
    <t>MMD551RAH034111</t>
  </si>
  <si>
    <t xml:space="preserve">FABRICACION DE TUBO DE 4" CON SOPORTES SUPERIORES </t>
  </si>
  <si>
    <t>MMD551MOB014112</t>
  </si>
  <si>
    <t>MESA PLEGLABLE COLOR HUESO 1.22 MTS</t>
  </si>
  <si>
    <t>MMD551EAD040113</t>
  </si>
  <si>
    <t>VENTILADOR DE PEDESTAL INDUST MODELO 3315 COLOR NEGRO</t>
  </si>
  <si>
    <t>MMD551AEC027114</t>
  </si>
  <si>
    <t>ACCESS POINT LINKS MODELO WRT120N CON N/SERIE JUT00KBG3769 COLOR NEGRO</t>
  </si>
  <si>
    <t>MMD551EAO029120MAS</t>
  </si>
  <si>
    <t>VIDEO PROYECTOR SONY EX100XGA</t>
  </si>
  <si>
    <t>MMD551EAC0131571MAS MMD551EAC0131576MAS MMD551EAC01315761MAS MMD551EAC0131577MAS MMD551EAC01315771MAS MMD551EAC0131578MAS MMD551EAC1315781MAS</t>
  </si>
  <si>
    <t>BAFLE AMPLIFICADO 2 VIAS  CON LECTOR USB DE 35 STAD P /BAFLES BAF-1250 BAF-1550 MICROFONO DINAMICO DE LUJO DOBLE IMENDENCIA CABLE BALANCEADO CANON MACHO A HEMBRA DE 7</t>
  </si>
  <si>
    <t>MMD551BIN0030170MAS</t>
  </si>
  <si>
    <t>IMPRESORA A COLOR HP LASER JET CP1025 NW CON NUMERO DE CODIGO CNB2Q32952</t>
  </si>
  <si>
    <t>MMD551EAD0060167MAS</t>
  </si>
  <si>
    <t>DESPACHADOR DE AGUA CALIENTE FRIA</t>
  </si>
  <si>
    <t>MMD551VET001009</t>
  </si>
  <si>
    <t>VEHICULO PICK UP FORD MODELO 1999, SERIE 3FTDF1726XMA41253, COLOR BLANCO</t>
  </si>
  <si>
    <t>MMD551MOB020012</t>
  </si>
  <si>
    <t>SILLA SECRETARIAL PRINTAFORM, COLOR NEGRO  S/SERIE</t>
  </si>
  <si>
    <t>MMD551EAC012020</t>
  </si>
  <si>
    <t>TELEFONO PANASONIC, COLOR GRIS SERIE KX-TS6LX</t>
  </si>
  <si>
    <t xml:space="preserve">  MMD551BIN0011104 </t>
  </si>
  <si>
    <t>BOCINAS LANIX N/S DS2006V3A32502 MODELO SP005COLOR NEGRA</t>
  </si>
  <si>
    <t>MMD551BIN0010168MAS MMD551BIN00101681MAS MMD551BIN00101682MAS MMD551BIN00101683MAS</t>
  </si>
  <si>
    <t>PC. ESCRITORIO HACER COLOR NEGRO GRIS, CPU MODELO VERTION N281G SN/S MONITOR SERIE- ETLTY08004209050754201 MAUS SERIE- LZ141A30BEE</t>
  </si>
  <si>
    <t>MMD551BIN003108</t>
  </si>
  <si>
    <t>IMPRESORA SAMSUNG CPL-301 LASER A COLOR VELOCIDAD DE IMPRESIÓN 16PPM MEMORIA INTERNA DE 32 MB RESOLUCION DE 2400 X 600 DPI. N/S /Z0B7BAFZ100871</t>
  </si>
  <si>
    <t>MMD551MOB003109</t>
  </si>
  <si>
    <t xml:space="preserve">ARCHIVERO METALICO DE 4 GAVETAS CAL22 CORREDERA TELESCOPICA COLOR NEGRO </t>
  </si>
  <si>
    <t xml:space="preserve"> MMD551MOB0191151  MMD551MOB0191152 MMD551MOB0191153  MMD551MOB0191154</t>
  </si>
  <si>
    <t>SILLA APILABLE S/MARCA, COLOR NEGRO DUREX</t>
  </si>
  <si>
    <t>MMD551MOB009003</t>
  </si>
  <si>
    <t>ESCRITORIO DE 2 CAJONES S/MARCA, COLOR MADERA S/SERIE</t>
  </si>
  <si>
    <t>MMD551BIN001106  MMD551BIN0011061  MMD551BIN0011062 MMD551BIN0011063 MMD551BIN0011064</t>
  </si>
  <si>
    <t>COMPUTADORA LANIX MOD E5400 PROCESADOR INTEL PENTIUM DUAL CORE A 2.7 GHZ DE VEL. CON MEMORIA RAM DE 2GB, DISCO DURO DD 320GB, QUEMADOR DE DVD, TARJETA DE RED Y DE SONIDO. CPU. SERIE 1006870154, MONITOR SERIE,Q09A4JA001471, TECLADO SERIE, 1005005705317E, MOUSE SERIE, 10041840263E, BOCINAS SERIE, 09-E-10046, COLOR NEGRA</t>
  </si>
  <si>
    <t>MMD551BIN001105  MMD551BIN0011051 MMD551BIN0011052  MMD551BIN0011053 MMD551BIN0011054</t>
  </si>
  <si>
    <t>COMPUTADORA LANIX MOD E5400 PROCESADOR INTEL PENTIUM DUAL CORE A 2.7 GHZ DE VEL. CON MEMORIA RAM DE 2GB, DISCO DURO DD 320GB, QUEMADOR DE DVD, TARJETA DE RED Y DE SONIDO. CPU. SERIE 1006870153, MONITOR SERIE,Q09A4JA001431, TECLADO SERIE, 1005005705312E, MOUSE SERIE, 10041840283E, BOCINAS SERIE, 09-E-09844, COLOR NEGRA</t>
  </si>
  <si>
    <t>MMD551MEE004004</t>
  </si>
  <si>
    <t>REGULADOR DE VOLTAJE MAX,COLOR GRIS SERIE 160398088</t>
  </si>
  <si>
    <t>MMD551EAD030005</t>
  </si>
  <si>
    <t>RADIOGRABADORA HITACHE, COLOR NEGRO S/SERIE</t>
  </si>
  <si>
    <t>MMD551MOB014036</t>
  </si>
  <si>
    <t xml:space="preserve">MESA DE MADERA, S/MARCA, S/SERIE, COLOR AMARILLO </t>
  </si>
  <si>
    <t>MMD551MOB011037 MMD551MOBO11038</t>
  </si>
  <si>
    <t>LIBRERO DE MADERA, S/MARCA, S/SERIE, COLOR AMARILLO</t>
  </si>
  <si>
    <t>MMD551MOB029039 MMD551MOBO29040 MMD551MOBO29041 MMD551MOBO29042 MMD551MOBO29043</t>
  </si>
  <si>
    <t>REVISTERO DE MADERA, S/MARCA, S/SERIE, COLOR AMARILLO</t>
  </si>
  <si>
    <t>MMD551MOB009044</t>
  </si>
  <si>
    <t>ESCRITORIO DE MADERA, S/MARCA, S/SERIE, COLOR CAFÉ</t>
  </si>
  <si>
    <t>MMD551EAD038045</t>
  </si>
  <si>
    <t>TELEVISOR ELECTRA, SERIE 413-404Z, COLOR NEGRO</t>
  </si>
  <si>
    <t>MMD551MOB014046</t>
  </si>
  <si>
    <t>MESA METALICA MEDIANA, S/MARCA, S/SERIE, COLOR BLANCO</t>
  </si>
  <si>
    <t>MMD551EAC005047</t>
  </si>
  <si>
    <t>ANTENA  DE METAL PARA TELEVISOR, S/MARCA, S/SERIE, COLOR GRIS</t>
  </si>
  <si>
    <t>MMD551MOB030048</t>
  </si>
  <si>
    <t>4 TARJETERO, S/MARCA, S/SERIE, COLOR CAFÉ - 1 COLOR GRIS</t>
  </si>
  <si>
    <t>MMD551MEE004053</t>
  </si>
  <si>
    <t>REGULADOR TDE, SERIE 1603001407, COLOR ARENA</t>
  </si>
  <si>
    <t>MMD551EAD019086</t>
  </si>
  <si>
    <t>GUILLOTINA  RENOUD, SERIE 800032, COLOR NEGRO</t>
  </si>
  <si>
    <t>MMD551EAD036087</t>
  </si>
  <si>
    <t>SACAPUNTAS ELECT BOSTON, S/SERIE, COLOR BEIGE</t>
  </si>
  <si>
    <t>MMD551MOB011099</t>
  </si>
  <si>
    <t>LIBRERO METALICO MARCA REMINGTON AMBOS LADOS CON CINCO CHAROLAS POR LADO Y CUBRE POLVO</t>
  </si>
  <si>
    <t xml:space="preserve">  MMD551BIN014117MAS</t>
  </si>
  <si>
    <t>MULTIFUNCIONAL HP LASER M1132</t>
  </si>
  <si>
    <t xml:space="preserve">MMD551BIN0011181MAS MMD551BIN0011182MAS MMD551BIN0011183MAS </t>
  </si>
  <si>
    <t xml:space="preserve">COMPUTADORA CON CPU INTEGRADO  EN EL MONITOR  AIO HACER VZZ91G-S400L </t>
  </si>
  <si>
    <t xml:space="preserve">MMD551BIN0011191MAS MMD551BIN0011192MAS MMD551BIN0011193MAS </t>
  </si>
  <si>
    <t>COMPUTADORA CON CPU INTEGRADO EN EL MONITOR PC AIO HACER VZZ91G-S400L</t>
  </si>
  <si>
    <t>MMD551MOB0190122MAS MMD551MOB0190123MAS MMD551MOB0190124MAS MMD551MOB0190125MAS MMD551MOB0190126MAS MMD551MOB0190127MAS MMD551MOB0190128MAS MMD551MOB0190129MAS MMD551MOB0190130MAS MMD551MOB0190131MAS MMD551MOB0190132MAS MMD551MOB0190133MAS MMD551MOB0190134MAS MMD551MOB0190135MAS MMD551MOB0190136MAS</t>
  </si>
  <si>
    <t>POLIPROPILENO SILLA PRESCOLAR CONCHA</t>
  </si>
  <si>
    <t>MMD551MOB0190137MAS MMD551MOB0190138MAS MMD551MOB0190139MAS MMD551MOB0190140MAS MMD551MOB0190141MAS MMD551MOB0190142MAS MMD551MOB0190143MAS MMD551MOB0190144MAS MMD551MOB0190145MAS MMD551MOB0190146MAS MMD551MOB0190147MAS MMD551MOB0190148MAS MMD551MOB0190149MAS MMD551MOB0190150MAS MMD551MOB0190151MAS</t>
  </si>
  <si>
    <t>MMD551MOB0140152MAS MMD551MOB0140153MAS MMD551MOB0140154MAS MMD551MOB0140155MAS MMD551MOB0140156MAS</t>
  </si>
  <si>
    <t>MESA INFANTIL KARTEL</t>
  </si>
  <si>
    <t xml:space="preserve">MMD551MOB0190158MAS MMD551MOB0190159MAS MMD551MOB0190160MAS MMD551MOB0190161MAS MMD551MOB0190162MAS MMD551MOB0190163MAS </t>
  </si>
  <si>
    <t>EQUIPO PARA OFICINA SILLA SECRETARIAL</t>
  </si>
  <si>
    <t>MMD551BIN0030169MAS</t>
  </si>
  <si>
    <t>IMPRESORA HP LASER JET BLANCO NEGRO CP1025NW</t>
  </si>
  <si>
    <t>MMD551BIN0010171MAS MMD551BIN00101711MAS MMD551BIN00101712MAS MMD551BIN00101713MAS</t>
  </si>
  <si>
    <t>PC, ESCRITORIO HACER COLOR NEGRO GRIS, CPU MODEL0 VERTION N281G SN/S MONITOR TECLADO, MAUS</t>
  </si>
  <si>
    <t xml:space="preserve">MMD551MOB0190173MAS MMD551MOB0190174MAS MMD551MOB0190175MAS MMD551MOB0190176MAS MMD551MOB0190177MAS MMD551MOB0190178MAS  MMD551MOB0190179MAS MMD551MOB0190180MAS MMD551MOB0190181MAS  MMD551MOB0190182MAS  </t>
  </si>
  <si>
    <t>SILLA PARA VISITANTE COLOR NEGRO</t>
  </si>
  <si>
    <t>MMD551EAD0290166MAS</t>
  </si>
  <si>
    <t>LECTOR DE CODIGOS DE BARRA DE CODIGO 39</t>
  </si>
  <si>
    <t>MMD551MEE0040184</t>
  </si>
  <si>
    <t xml:space="preserve">REGULADOR DE VOLTAJE, COLOR NEGRO, MOD. 7011 USB-K NO DE SERIE 150609824.  </t>
  </si>
  <si>
    <t>MMD551MOB0140164MAS MMD551MOB0140165MAS</t>
  </si>
  <si>
    <t>EQUIPO PARA OFICINA MESA PLEGABLE 6 PIES</t>
  </si>
  <si>
    <t>MMD551BIN0010172MAS MMD551BIN00101721MAS MMD551BIN00101722MAS MMD551BIN00101723MAS</t>
  </si>
  <si>
    <t>MMD551MOB003014</t>
  </si>
  <si>
    <t>GABINETE ARCHIVERO METALICO S/MARCA, COLOR GRIS S/SERIE</t>
  </si>
  <si>
    <t>MMD551MOB009015</t>
  </si>
  <si>
    <t>ESCRITORIO  S/MARCA, COLOR ARENA S/SERIE</t>
  </si>
  <si>
    <t>MMD551BIN004102</t>
  </si>
  <si>
    <t xml:space="preserve">LAPTOP ACER COLOR NEGRO CON AZUL MARINO N/SERIE LXPG5020049405193B1601, CARGADOR N/SERIE 634W99F0BHC, BATERIA AS07A31 LI-ION, CABLE DE CONEXIÓN, Y MANUAL </t>
  </si>
  <si>
    <t>MMD551BIN003097</t>
  </si>
  <si>
    <t>IMPRESORA LASERJET HP P 1505,  COLOR NEGRO-GRIS, SERIE VNB3B10785.</t>
  </si>
  <si>
    <t>MMD551MOB020011</t>
  </si>
  <si>
    <t>MMD551MEE004019</t>
  </si>
  <si>
    <t>REGULADOR DE VOLTAJE ISB, COLOR NEGRO SERIE E02F27223</t>
  </si>
  <si>
    <t>MMD551MOB015006</t>
  </si>
  <si>
    <t>MUEBLE PARA COMPUTADORA S/MARCA, COLOR MADERA S/SERIE</t>
  </si>
  <si>
    <t>MMD551MOB009016</t>
  </si>
  <si>
    <t>MMD551BIN001103 MMD551BIN0011031 MMD551BIN0011032 MMD551BIN0011033</t>
  </si>
  <si>
    <t xml:space="preserve">COMPUTADORA COMPAQ COLOR NEGRO CON CPU SERIE 4CE0031P1S                                                           MONITOR SERIE CNT009VJ7P                                 TECLADO SERIE PUAV0953002951                                    MOUSE SERIE PSB0951016880,  CARDADOR SERIE 0100398401, CABLE DE CONEXION Y CORRIENTE Y MANUAL     </t>
  </si>
  <si>
    <t xml:space="preserve">MMD551BIN014116MAS  </t>
  </si>
  <si>
    <t>MMD551MEE0040185</t>
  </si>
  <si>
    <t xml:space="preserve">REGULADOR DE VOLTAJE, COLOR NEGRO, MOD. ER-1246-1, NO DE SERIE 175916071. </t>
  </si>
  <si>
    <t>MMD551MOB020013</t>
  </si>
  <si>
    <t>MMD551VET005010</t>
  </si>
  <si>
    <t xml:space="preserve">Taller Movil de Computo (Biblioteca movil), Minibus international modelo 2013 no de serie 3HBBZSGN3DL201743. </t>
  </si>
  <si>
    <t>MMD551MOB019115</t>
  </si>
  <si>
    <t>MMD551BAC001093</t>
  </si>
  <si>
    <t>LOTE DE PIEZAS ARQUEOLOGICAS OFICIO S/N. DE FECHA 21 DE AGOSTO 2006. 54 PIEZAS.</t>
  </si>
  <si>
    <t xml:space="preserve">MMD551BIN001110  MMD551BIN0011101  MMD551BIN0011103   </t>
  </si>
  <si>
    <t xml:space="preserve">COMPUTADORA LANIX MON 15,6" DURAL CORE E5400 A 2.7 MEM. RAM 2GB D.D 320 QUEMADOR DVD TARJETA DE RED CPU N/SERIE, 101191457  MONITOR N/SERIE T18A7JA007399,  MOUSE N/SERIE 10070077588E </t>
  </si>
  <si>
    <t>MMD561MOB009001</t>
  </si>
  <si>
    <t>ESCRITORIO METALICO, S/MARCA, S/SERIE, COLOR MADERA</t>
  </si>
  <si>
    <t xml:space="preserve">MMD561MOB003002 </t>
  </si>
  <si>
    <t>ARCHIVERO METALICO, S/MARCA , S/SERIE, COLOR GRIS</t>
  </si>
  <si>
    <t xml:space="preserve">MMD561MOB019003 </t>
  </si>
  <si>
    <t xml:space="preserve">SILLA SECRETARIAL, S/MARCA, S/SERIE,  COLOR NEGRO </t>
  </si>
  <si>
    <t>MMD561MOB019004</t>
  </si>
  <si>
    <t xml:space="preserve">MMD561MOB014005 </t>
  </si>
  <si>
    <t>MESA PARA MAQUINA DE ESCRIBIR, S/MARCA, S/SERIE, COLOR MADERA</t>
  </si>
  <si>
    <r>
      <t xml:space="preserve">                                      MMD561BIN001006 </t>
    </r>
    <r>
      <rPr>
        <sz val="9"/>
        <color rgb="FFFF0000"/>
        <rFont val="Courier New"/>
        <family val="3"/>
      </rPr>
      <t>MMD561BIN0010061</t>
    </r>
    <r>
      <rPr>
        <sz val="9"/>
        <rFont val="Courier New"/>
        <family val="3"/>
      </rPr>
      <t xml:space="preserve"> MMD561BIN0010062 MMD561BIN0010063 MMD561BIN0010064 MMD551BIN0010064</t>
    </r>
  </si>
  <si>
    <t>COMPUTADORA ENSAMBLADA CON CPU S/MARCA S/SERIE COLOR BEIGE                                                          MONITOR BENQ SERIE 99908714H1 COLOR BEIGE TECLADO CE- GENIUS SERIE13020060009 COLOR GRIS MOUSE CE-GENIUS SERIE 97187583 COLOR GRIS      BOCINA  CE- GENIUS SERIE A00614 COLOR GRIS        BOCINA SPEAKER S/SERIE COLOR GRIS</t>
  </si>
  <si>
    <t xml:space="preserve">MMD561MOB003007 </t>
  </si>
  <si>
    <t xml:space="preserve">MMD561MOB009008 </t>
  </si>
  <si>
    <t>ESCRITORIO SECRETARIAL DE MADERA, S/MARCA, S/SERIE, COLOR  MADERA</t>
  </si>
  <si>
    <t>MMD565MOB009009</t>
  </si>
  <si>
    <t>ESCRITORIO METALICO S/MARCA, S/SERIE, COLOR GRIS</t>
  </si>
  <si>
    <t>MMD565MOB009010</t>
  </si>
  <si>
    <t>MMD561EAC012011</t>
  </si>
  <si>
    <t>TELEFONO PANASONIC, SERIE 2JCAA080221, COLOR NEGRO</t>
  </si>
  <si>
    <t xml:space="preserve">MMD561MEE004012 </t>
  </si>
  <si>
    <t>REGULADOR SOLA BASIC, SERIE E-98-J-22273 COLOR NEGRO</t>
  </si>
  <si>
    <t xml:space="preserve">MMD561BIN003013 </t>
  </si>
  <si>
    <t>IMPRESORA LASSER JET1200 HEWLETT PACKARD, SERIE CNBJCO90068 COLOR GRIS</t>
  </si>
  <si>
    <t xml:space="preserve">                                     MMD561EAC013014 MMD561EAC0130146 MMD561EAC0130147</t>
  </si>
  <si>
    <t xml:space="preserve">EQUIPO DE SONIDO QUE CONSTA DE 1 AMPLIFICADOR S/MARCA  S/SERIE COLOR GRIS                                            2 BOCINA TIPO TROMPETA  S/MARCA S/SERIE  COLOR GRIS                                                                                                                  1 MICROFONO S/MARCA  S/SERIE COLOR  NEGRO </t>
  </si>
  <si>
    <t>MMD561EAC013015 MMD561EAC0130156 MMD561EAC0130157</t>
  </si>
  <si>
    <t>EQUIPO DE SONIDO QUE CONSTA DE 1 AMPLIFICADOR PD-20W COTTO S/SERIE COLOR   GRIS 2 BOCINAS TIPO TROMPETA S/MARCA S/SERIE COLOR GRIS 1  MICROFONO COTTO S/SERIE COLOR NEGRO</t>
  </si>
  <si>
    <t xml:space="preserve">MMD561HMH010016 </t>
  </si>
  <si>
    <t xml:space="preserve">MOTOSIERRA S/MARCA, S/SERIE NO  LOCALIZADA </t>
  </si>
  <si>
    <t>MMD563HMH010017</t>
  </si>
  <si>
    <t>MOTOSIERRA HUSQVARNA, SERIE 20034000170  COLOR NARANJA</t>
  </si>
  <si>
    <t>MMD561HMH003023</t>
  </si>
  <si>
    <t>DESBROZADORA ITALIANA, S/SERIE COLOR ROJO NO LOCALIZADA</t>
  </si>
  <si>
    <t>MMD567MED002024</t>
  </si>
  <si>
    <t>ESCALERA CONVERTIBLE 4.5M CUPRUM, S/SERIE, COLOR GRIS</t>
  </si>
  <si>
    <t>MMD567MED002025</t>
  </si>
  <si>
    <t>ESCALERA DE ALUMUNIO CUPRUM, S/SERIE COLOR GRIS</t>
  </si>
  <si>
    <t>MMD567RAH042026</t>
  </si>
  <si>
    <t>FLEJADORA BANDIC, S/SERIE, COLOR NEGRO</t>
  </si>
  <si>
    <t>MMD565MEI007027</t>
  </si>
  <si>
    <t>ELEVADOR DE DESPATE  REDUCTOR, S/MARCA, S/SERIE, COLOR GRIS</t>
  </si>
  <si>
    <t>MMD565MEI008028</t>
  </si>
  <si>
    <t>DESCUERADORA REDUCTOR MOTOR, S/MARCA, S/SERIE, COLOR NARANJA</t>
  </si>
  <si>
    <t>MMD565MEI001029</t>
  </si>
  <si>
    <t>CALDERA LEON, S/MARCA, S/9436, COLOR ANARANJADO</t>
  </si>
  <si>
    <t>MMD565MEI005030</t>
  </si>
  <si>
    <t>SIERRA ESPINAZO KEN MASTER, S/SERIE, COLOR GRIS</t>
  </si>
  <si>
    <t>MMD565MEI007031</t>
  </si>
  <si>
    <t>ELEVADOR DE CERDOS REDUCTOR ABB-RISGA, SERIE 943253 COLOR AZUL</t>
  </si>
  <si>
    <t>MMD565MEI009032</t>
  </si>
  <si>
    <t xml:space="preserve">BASCULA DIGITAL TRANSCELL TECNOLIGIC, SERIE TI-500-E COLOR NEGRO </t>
  </si>
  <si>
    <t>MMD565MEI006033</t>
  </si>
  <si>
    <t xml:space="preserve">PISTOLA DE EMBOLO OCULTO CASH SPECIAL, SERIE 16555 COLOR NEGRO </t>
  </si>
  <si>
    <t>MMD565HMH001034</t>
  </si>
  <si>
    <t>COMPRESOR  DE REFRIGERACION COPELARC, SERIE 98J10488B COLOR NEGRO</t>
  </si>
  <si>
    <t>MMD565HMH001035</t>
  </si>
  <si>
    <t>COMPRESOR DE REFRIGERACION COPELARC, SERIE 98I11082B, COLOR NEGRO</t>
  </si>
  <si>
    <t>MMD565MEI010036</t>
  </si>
  <si>
    <t>PANEL CON 5 VENTILADORES DIFUSORES 2 S/MARCA, S/SERIE COLOR AZUL</t>
  </si>
  <si>
    <t>MMD565MEI007037</t>
  </si>
  <si>
    <t xml:space="preserve">ELEVADOR DE MATADERO REDUCTOR S/MARCA, S/SERIE COLOR GRIS  </t>
  </si>
  <si>
    <t>MMD561MHM007038</t>
  </si>
  <si>
    <t>TRACTOR CORTADORA DE CÉSPED CRAFTSMAN, SERIE 917270430 COLOR VERDE</t>
  </si>
  <si>
    <t>MMD563MHM007039</t>
  </si>
  <si>
    <t>TRACTOR PODADORA DE CESPED BRIGGS38, SERIE 1A283B40168 COLOR AMARILLO</t>
  </si>
  <si>
    <t>MMD563MHM007040</t>
  </si>
  <si>
    <t>PODADORA DE CÉSPED RYOBI, SERIE  1D262K10588, COLOR GRIS</t>
  </si>
  <si>
    <t>MMD563MHM007041</t>
  </si>
  <si>
    <t>PODADORA DE CÉSPED RYOBI, SERIE  1D262K10546, COLOR GRIS</t>
  </si>
  <si>
    <t>MMD563MHM007042</t>
  </si>
  <si>
    <t>PODADORA DE CÉSPED RYOBI, SERIE  1D262K10598, COLOR GRIS</t>
  </si>
  <si>
    <t>MMD563MHM007043</t>
  </si>
  <si>
    <t>PODADORA DE CÉSPED RYOBI, SERIE  1D262K10616, COLOR GRIS</t>
  </si>
  <si>
    <t>MMD563HMH012044</t>
  </si>
  <si>
    <t>SOPLADORA GAS RYOBI, SERIE 9238584, COLOR GRIS</t>
  </si>
  <si>
    <t>MMD563HMH012045</t>
  </si>
  <si>
    <t>SOPLADORA GAS RYOBI, SERIE 206Y0701043, COLOR GRIS</t>
  </si>
  <si>
    <t>MMD563HMH003046</t>
  </si>
  <si>
    <t>DESBROZADORA PARTNER, S/SERIE,  COLOR AMARILLO</t>
  </si>
  <si>
    <t>MMD563HMH003047</t>
  </si>
  <si>
    <t>MMD563HMH003048</t>
  </si>
  <si>
    <t>MMD563HMH003049</t>
  </si>
  <si>
    <t>DESBROZADORA HUSQVARNA, S/SERIE, COLOR NARANJA</t>
  </si>
  <si>
    <t>MMD563HMH003050</t>
  </si>
  <si>
    <t>DESBROZADORA HUSQVARNA, S/SERIE COLOR NARANJA</t>
  </si>
  <si>
    <t>MMD561HMH003051</t>
  </si>
  <si>
    <t>DESBROZADORA  TORO , SERIE 319454 COLOR ROJO</t>
  </si>
  <si>
    <t>MMD561HMH003052</t>
  </si>
  <si>
    <t>DESBROZADORA  TORO , S/SERIE COLOR ROJO</t>
  </si>
  <si>
    <t>MMD561HMH003053</t>
  </si>
  <si>
    <t>MMD561HMH003054</t>
  </si>
  <si>
    <t>MMD565HMH011055</t>
  </si>
  <si>
    <t>MOTOBOMBA OHV, S/SERIE COLOR ROJO</t>
  </si>
  <si>
    <t>MMD561HMH011056</t>
  </si>
  <si>
    <t>MOTOBOMBA MARCA HONDA, SERIE  WZBF1200562, COLOR  GRIS/ROJO.</t>
  </si>
  <si>
    <t>MMD561HMH011057</t>
  </si>
  <si>
    <t>MOTOBOMBA MARCA HONDA, SERIE  HY1GCABT2275346, COLOR  GRIS/ROJO.</t>
  </si>
  <si>
    <t>MMD561HMH011058</t>
  </si>
  <si>
    <t>MOTOBOMBA MARCA HONDA GX-160, SERIE 1197/G8SA  , COLOR  GRIS/ROJO.</t>
  </si>
  <si>
    <t>MMD565MEI011059</t>
  </si>
  <si>
    <t xml:space="preserve">HIDROLIMPIADORA  HAWK, MODELO HC45051, SERIE 001396, QUE CONSTA DE MOTOR 5 HP WEG, CODIGO 00518EP3E184TC,  COLOR AZUL/NEGRO </t>
  </si>
  <si>
    <t>MMD567MED002060</t>
  </si>
  <si>
    <t>ESCALERA EXTENCION FIBRA DE VIDRIO 24ESC 618-24 MARCA CUPRUM, S/ SERIE COLOR VERDE</t>
  </si>
  <si>
    <t>MMD567MED002061</t>
  </si>
  <si>
    <t>ESCALERA DE ALUMINIO CON EXTENCION TIPO II 405-32 MARCA CUPRUM, S/SERIE COLOR ALUMINIO</t>
  </si>
  <si>
    <t>MMD567RAH001062</t>
  </si>
  <si>
    <t>AMPERIMETRO MARCA OTTO SERIE 8923610 COLOR AZUL/ROJO</t>
  </si>
  <si>
    <t>MMD567HMH008063</t>
  </si>
  <si>
    <t>ROTOMARTILLO INDUSTRIAL GSB 16RE MARCA BOSCH, SERIE 0601147577 COLOR VERDE</t>
  </si>
  <si>
    <t>MMD567RAH044064</t>
  </si>
  <si>
    <t>RECTIFICADOR MULTIPRO C74 MARCA DREMEL S/SERIE COLOR GRIS</t>
  </si>
  <si>
    <t>MMD561MOB019065</t>
  </si>
  <si>
    <t>SILLA SECRETARIAL CON CODERAS PRINTAFORM, S/SERIE COLOR NEGRO</t>
  </si>
  <si>
    <t>MMD563HMH003066</t>
  </si>
  <si>
    <t>DESBROZADORA CRAFSMAN, SERIE 04139N700129 COLOR VERDE</t>
  </si>
  <si>
    <t>MMD563HMH018214</t>
  </si>
  <si>
    <t>HIDROLAVADORA MARCA CRAFTMAN</t>
  </si>
  <si>
    <t>MMD563MED002067</t>
  </si>
  <si>
    <t>ESCALERA DE ALUMINIO CONVERTIBLE 8/16 131-17 MARCA CUPRUM S/SERIE COLOR ALUMINIO</t>
  </si>
  <si>
    <t>MMD563MED002068</t>
  </si>
  <si>
    <t>MMD563MED002069</t>
  </si>
  <si>
    <t>MMD563MED002070</t>
  </si>
  <si>
    <t>MMD565MEI003071</t>
  </si>
  <si>
    <t>CORTADORA DE PECHO RES EBS-1 MARCA JARVIS, SERIE 85194 COLOR HUESO</t>
  </si>
  <si>
    <t>MMD565RAH004072</t>
  </si>
  <si>
    <t>BOMBA PARA AGUA DE 2 HP MARCA SIEMENS, SERIE F03 COLOR NARANJA</t>
  </si>
  <si>
    <t>MMD561HMH011073</t>
  </si>
  <si>
    <t>MOTOBOMBA BARNERS, SERIE 4ATS-422437 COLOR VERDE</t>
  </si>
  <si>
    <t>MMD567RAH042074</t>
  </si>
  <si>
    <t>FLEJADORA UNIVERSAL RESTIRADORA BANDIMEX S/SERIE COLOR NEGRO</t>
  </si>
  <si>
    <t>MMD567RAH042075</t>
  </si>
  <si>
    <t>FLEJADORA UNIVERSAL RESTIRADORA BANDIMEX S/SERIE COLOR PLATA</t>
  </si>
  <si>
    <t>MMD563HMH007076</t>
  </si>
  <si>
    <t>PODADORA POULAN PRO 6.75 HP 21" RUEDA ALTA CON TRACCION, SERIE 120904003990 COLOR AMARILLO/NEGRO</t>
  </si>
  <si>
    <t>MMD563HMH007077</t>
  </si>
  <si>
    <t>PODADORA POULAN PRO 6.75 HP 21" RUEDA ALTA CON TRACCION, SERIE120904003981 COLOR AMARILLO/NEGRO</t>
  </si>
  <si>
    <t>MMD563HMH007078</t>
  </si>
  <si>
    <t>PODADORA POULAN PRO 6.75 HP 21" SERIE 050505M-006067 COLOR AMARILLO/NEGRO</t>
  </si>
  <si>
    <t>MMD563HMH003079</t>
  </si>
  <si>
    <t>DESORILLADOR CRAFTSMAN 25CC 17" SERIE 05196N500470 COLOR NEGRO/VERDE</t>
  </si>
  <si>
    <t>MMD563HMH003080</t>
  </si>
  <si>
    <t>DESORILLADOR CRAFTSMAN 25CC 17" SERIE 05196N500474 COLOR NEGRO/VERDE</t>
  </si>
  <si>
    <t xml:space="preserve">                                              MMD563HMH010081</t>
  </si>
  <si>
    <t>MOTOSIERRA 36 cc 18" MARCA: HUSQVARNA 137 SERIE: 20054900633 COLOR NARANJA</t>
  </si>
  <si>
    <t>MMD563HMH009082   Y  MMD563HMH009083</t>
  </si>
  <si>
    <t>DOS TALADROS MARCA: CRAFSMAN SERIE: 315.115410 MOD: 1425 301-G0543 COLOR NEGROS</t>
  </si>
  <si>
    <t>MMD567HMH014084</t>
  </si>
  <si>
    <t>ESMERIL (AMOLADORA-CARGADOR) MARCA BOSH SERIE: 0601934434 COLOR: VERDE-NEG-GRIS</t>
  </si>
  <si>
    <t>MMD561BIN003085</t>
  </si>
  <si>
    <t>IMPRESORA LASERJET HP 1160 16PPM,16MB</t>
  </si>
  <si>
    <t>MMD565BIN003086</t>
  </si>
  <si>
    <t>IMPRESORA LASERJET 1020 COLOR BEIGE SERIE CNBK985589</t>
  </si>
  <si>
    <t>MMD561MOB015087</t>
  </si>
  <si>
    <t>MUEBLE PARA COMPUTADORA CAFÉ-NOGAL, S/SERIE S/MARCA</t>
  </si>
  <si>
    <t>MMD561BIN001088</t>
  </si>
  <si>
    <t>COMPUTADORA  HP  COMPAQ dx2200M/P4-541, SERIE MXL6320354, COLOR  NEGRO</t>
  </si>
  <si>
    <t>MMD561BIN0010881</t>
  </si>
  <si>
    <t>MONITOR HP SERIE CNC623Q2L9, COLOR GRIS</t>
  </si>
  <si>
    <t>MMD561BIN0010882</t>
  </si>
  <si>
    <t>TECLADO HP  MOD. KB-0316, ASSY P/N: 382641-161, SPARES P/N: 382925-161, COLOR NEGRO</t>
  </si>
  <si>
    <t>MMD561BIN0010883</t>
  </si>
  <si>
    <t>MOUSE HP ASSY P/N: 265986-003, SPARES P/N: 390938-001, COLOR NEGRO-GRIS.</t>
  </si>
  <si>
    <t>MMD563HMH003089</t>
  </si>
  <si>
    <t>DESORILLADORA GAS  CRAFTSMAN 791</t>
  </si>
  <si>
    <t>MMD561HMH011090</t>
  </si>
  <si>
    <t>EQUIPO DE RIEGO 3X3 HONDA 5.5 HP, COLOR ROJO</t>
  </si>
  <si>
    <t>MMD561HMH011091</t>
  </si>
  <si>
    <t>MMD563HMH003195</t>
  </si>
  <si>
    <t>DESBROZADOR  MARCA TRUPER DES-25, COLOR NARANJA,  SERIE 06035483</t>
  </si>
  <si>
    <t>MMD561HMH011196</t>
  </si>
  <si>
    <t>MOTOBOMBA EQUIPO DE RIEGO 3X3  MARCA HONDA 5.5 HP, WB30XT-DRX, SERIE GCABT-2847081</t>
  </si>
  <si>
    <t>MMD563HMH012197</t>
  </si>
  <si>
    <t>SOPLADORA DE GAS 200 MPH 24 CC, MARCA BLOWER VAC, SERIE 06146N200116-2 : (07:22) MOD. BV1850LE 711805, COLOR VERDE</t>
  </si>
  <si>
    <t>MMD563HMH012198</t>
  </si>
  <si>
    <t>SOPLADORA DE GAS 200 MPH 24 CC, MARCA BLOWER VAC,   SERIE 06146M200105-2 : (07-22), MOD. : BV1850LE 711805, COLOR VERDE</t>
  </si>
  <si>
    <t>MMD563HMH007199</t>
  </si>
  <si>
    <t>PODADORA  6.5 HP 21" POULAN  PRO CON BOLSA, SERIE 012907M002108, MARCA POULAN PRO, COLOR AMARILLO</t>
  </si>
  <si>
    <t>MMD563HMH007200</t>
  </si>
  <si>
    <t>PODADORA 6.5 HP 21" POULAN  PRO CON BOLSA, SERIE  012307MOO1627, COLOR AMARILLO</t>
  </si>
  <si>
    <t>MMD567HMH017201</t>
  </si>
  <si>
    <t>PERTIGA 5.10 MTS COLOR AMARILLO, TASTER PER OSHA 1926.951 (d), MARCA TEL-O-POLE  MOD. NUM. HV 216.</t>
  </si>
  <si>
    <t>MMD563MED002202</t>
  </si>
  <si>
    <t>ESCALERA DE ALUMINO CONVERTIBLE DE 3.25 MTRS.</t>
  </si>
  <si>
    <t>MMD563MED002203</t>
  </si>
  <si>
    <t>MMD563HMH003204</t>
  </si>
  <si>
    <t>DESBROZADORA  CRAFTSMAN GASOLINA 795</t>
  </si>
  <si>
    <t>MMD563HMH003205</t>
  </si>
  <si>
    <t>DESBROZADORA GAS 32 CC CRAFTSMAN, COLOR ROJO SERIE 07170N100320</t>
  </si>
  <si>
    <t>MMD563HMH003206</t>
  </si>
  <si>
    <t>DESBROZADORA GAS 32 CC CRAFTSMAN, COLOR ROJO SERIE 08200N700269</t>
  </si>
  <si>
    <t>MMD563HMH003207</t>
  </si>
  <si>
    <t>DESBROZADORA SHINDAIWA COLOR ROJO, SERIE 7023164</t>
  </si>
  <si>
    <t>MMD563MED002208</t>
  </si>
  <si>
    <t xml:space="preserve">ESCALERA DE ALUMINO CONVERTIBLE </t>
  </si>
  <si>
    <t>MMD561MOB028209</t>
  </si>
  <si>
    <t xml:space="preserve">MODULO DE TRABAJO EN ESQUINA, COLOR BEIGE </t>
  </si>
  <si>
    <t>MMD561HMH011210</t>
  </si>
  <si>
    <t>MOTOBOMBA  DE 1/2  HP, COLOR  NARANJA, MARCA SIEMENS,  SERIE S/N.</t>
  </si>
  <si>
    <t>MMD561MEE003211</t>
  </si>
  <si>
    <t xml:space="preserve">NO BREAK CENTRA 500 VA C/PROT. LINEA FM 4 CONT. BT, COLOR CARBON-GRIS, SERIE 317823064. </t>
  </si>
  <si>
    <t>MMD561MEE003212</t>
  </si>
  <si>
    <t xml:space="preserve">NO BREAK CENTRA 500 VA C/PROT. LINEA FM 4 CONT. BT, COLOR CARBON-GRIS, SERIE 417818736. </t>
  </si>
  <si>
    <t>MMD561MOB003213</t>
  </si>
  <si>
    <t>ARCHIVERO HIRSC, COLOR BEIGE DOS GAVETAS.</t>
  </si>
  <si>
    <t>LAVADORA CRAFS MOD. 580-752070, COLOR ROJO-NEGRO, SERIE 1014658751</t>
  </si>
  <si>
    <t>MMD563HMH012215</t>
  </si>
  <si>
    <t>SOPLADOR CIFARELLI DE 5 HP. COLOR ROJO, MOD. BL34, SERIE 01386700</t>
  </si>
  <si>
    <t>MMD563HMH011216</t>
  </si>
  <si>
    <t>EQUIPO DE RIEGO 4 X 4  12HP KOHLER, COLOR NEGRO, SERIE 2835900105</t>
  </si>
  <si>
    <t>MMD563HMH003217</t>
  </si>
  <si>
    <t>DESBROZADORA CRAFSMAN, SERIE 07191N101095 COLOR NARANJA, MOD. 79582</t>
  </si>
  <si>
    <t>MMD563HMH003218</t>
  </si>
  <si>
    <t>DESBROZADORA CRAFSMAN, SERIE 07312N100226, COLOR NARANJA, MOD. 79582</t>
  </si>
  <si>
    <t>MMD561HMH009219</t>
  </si>
  <si>
    <t>TALADRO MARCA DEWALT PROFESIONAL, COLOR AMARILLO, DW 502-B3</t>
  </si>
  <si>
    <t>MMD563HMH007220</t>
  </si>
  <si>
    <t>PODADORA POULAN 6.0 HP CON BOLSA, MOD. PR600N21RH, COLOR NEGRO, SERIE 100907M007980</t>
  </si>
  <si>
    <t>MMD561HMH011221</t>
  </si>
  <si>
    <t>EQUIPO DE RIEGO 3X3 HONDA 5.5 HP, COLOR ROJO/BCO, MOD. WB30XT/DRX, SERIE GCABT/315S134</t>
  </si>
  <si>
    <t>MMD568EAD004222</t>
  </si>
  <si>
    <t>CAMARA DIGITAL DSC/W20, SERIE P48863511-I, COLOR PLATA</t>
  </si>
  <si>
    <t>MMD561HMH011223</t>
  </si>
  <si>
    <t>EQUIPO DE RIEGO 3X3 HOMDA 5.5 HP MOD. WB30XT-DRX</t>
  </si>
  <si>
    <t>MMD563HMH003224</t>
  </si>
  <si>
    <t>DESBROZADORA  ECHO DE SUEU/47.5CC, COLOR NARANJA, SERIE 77772, SRM-4605</t>
  </si>
  <si>
    <t>MMD561MED002225</t>
  </si>
  <si>
    <t xml:space="preserve">ESCALERA DE ALUMINO </t>
  </si>
  <si>
    <t>MMD561MED002226</t>
  </si>
  <si>
    <t>ESCALERA DE ALUMINO</t>
  </si>
  <si>
    <t>MMD561MED002227</t>
  </si>
  <si>
    <t>MMD563HMH003228</t>
  </si>
  <si>
    <t>DESBROZADORA MARCA CRAFTZMAN 17"/25CC COLOR GRIS SERIE 08288N400438</t>
  </si>
  <si>
    <t>MMD563HMH003229</t>
  </si>
  <si>
    <t>DESBROZADORA MARCA CRAFTZMAN 17"/25CC COLOR GRIS SERIE 08288N400435</t>
  </si>
  <si>
    <t>MMD563HMH003230</t>
  </si>
  <si>
    <t>DESBROZADORA MARCA CRAFTSMAN 17"/25CC COLOR GRIS SERIE 08266N400095</t>
  </si>
  <si>
    <t>MMD563MHM007231</t>
  </si>
  <si>
    <t>TRACTOR POULAN DE 19.5HP 46" MODELO PB19546LT COLOR NEGRO/AMARILLO SERIE 419057 01.08.08SR</t>
  </si>
  <si>
    <t>MMD563MHM007232</t>
  </si>
  <si>
    <t>BOLSA PARA TRACTOR DOS RECOLECTORES MARCA POULAN MODELO PB19546LT COLOR NEGRO</t>
  </si>
  <si>
    <t>MMD561BIN004233</t>
  </si>
  <si>
    <t>LAPTOP HP 6730S CORE2DUO 2.0GHZSYST</t>
  </si>
  <si>
    <t>MMD563HMH012234</t>
  </si>
  <si>
    <t>SOPLADORA DE MOCHILA 40CC HUDKADET 280 KM MODELO BPB40, SERIE ACN002840315 COLOR AMARILLO</t>
  </si>
  <si>
    <t>MMD563HMH007235</t>
  </si>
  <si>
    <t>PODADORA HRR216K5 VKAA 21" AUTOPROPUL MARCA HONDA TIPO CIRCULAR CON TRANSMISION SERIE MZCG-79177887 CON MOTOR MARCA HONDA 5.5HP CARB. GASOLINA COLOR ROJO SERIE GJAEA-7091296 GCV160AMU7R280 COMPLETO CON MANUAL</t>
  </si>
  <si>
    <t>MMD561HMH010236</t>
  </si>
  <si>
    <t>MOTOSIERRA P 4620-20"  REACO MARCA POULAN PRO MODELO PP4620AVX802146 SERIE 07236D100533-1 (12.13) RN07245299 MOTOR 46CC 2 TIEMPOS USO LIGERO COLOR AMARILLO</t>
  </si>
  <si>
    <t>MMD561HMH011237</t>
  </si>
  <si>
    <t>MOTOBOMBA EQUIPO DE RIEGO 3X3 MARCA HONDA 5.5 MODELO VIB30XT-DRX, SERIE GCABT-3529298 COLOR ROJO</t>
  </si>
  <si>
    <t>MMD561HMH011238</t>
  </si>
  <si>
    <t>MOTOBOMBA EQUIPO DE RIEGO 3X3 MARCA HONDA 5.5 MODELO VIB30XT-DRX, SERIE GCABT-3529333 COLOR ROJO</t>
  </si>
  <si>
    <t>MMD561HMH011239</t>
  </si>
  <si>
    <t>MOTOBOMBA EQUIPO DE RIEGO 3X3 MARCA HONDA 5.5 MODELO VIB30XT-DRX, SERIE GCABT-3529334 COLOR ROJO</t>
  </si>
  <si>
    <t>MMD563HMH003240</t>
  </si>
  <si>
    <t>DESBROZADORA UMK435 UT3D 1.6 H P C/MANUBRI MARCA HONDA MODELO HAGJ-2129131 SERIE GY2* GCAMT 1555745, CON ARNE Y DISCO PARA MALEZA, COLOR ROJO</t>
  </si>
  <si>
    <t>MMD563HMH003241</t>
  </si>
  <si>
    <t>DESBROZADORA UMK435 UT3D 1.6 H P C/MANUBRI MARCA HONDA MODELO HAGJ-2129132 SERIE GY2* GCAMT 1555747, CON ARNE Y DISCO PARA MALEZA, COLOR ROJO</t>
  </si>
  <si>
    <t>MMD563HMH003242</t>
  </si>
  <si>
    <t>DESBROZADORA GAS 14" 32 CC HILO Y DISCO CRAFTSMAN</t>
  </si>
  <si>
    <t>MMD563HMH003243</t>
  </si>
  <si>
    <t>MMD563BIN001244</t>
  </si>
  <si>
    <t>MAUSE BASIC NEGRO MICROSOFT</t>
  </si>
  <si>
    <t>MM563HMH003245</t>
  </si>
  <si>
    <t>DESBROZADORA CRAFTSMAN SERIE 1D120DB2689 COLOR ROJA CON 27 CC FULL CRANK ENERGINE  (DESORILLADORA)</t>
  </si>
  <si>
    <t>MMD563HMH003246</t>
  </si>
  <si>
    <t>DESBROZADORA CRAFTSMAN SERIE 1B260DC6303 COLOR ROJA CON 27 CC FULL CRANK ENERGINE (DESORILLADORA)</t>
  </si>
  <si>
    <t>MM563HMH003247</t>
  </si>
  <si>
    <t xml:space="preserve">DESBROZADORA CRAFTSMAN SERIE 10104N300426 COLOR AMARILLA CON 27 CC FULL CRANK ENERGINE </t>
  </si>
  <si>
    <t>MM563HMH003248</t>
  </si>
  <si>
    <t xml:space="preserve">PODADORA CRAFTSMAN MODELO 917.376406 SERIE 1001275826681 COLOR NEGRA CON 190 CC 6.75 IT IBS GROSS  </t>
  </si>
  <si>
    <t>MMD563HMH019249</t>
  </si>
  <si>
    <t>PISTOLETE DE CASH SP DE RESES CASH SPECIAL NO SERIE 28461 COLOR NEGRA</t>
  </si>
  <si>
    <t>MMD563HMH010250</t>
  </si>
  <si>
    <t>MOTISIERRA TRUPER 20 2.2 HP CON N/SERIE 09006006 COLOR NARANJA CON VERDE</t>
  </si>
  <si>
    <t>MMD563HMH009251</t>
  </si>
  <si>
    <t>TALADRO INDUSTRIAL TRUPER 650 W POTENCIA/POWER ROTOMARTILLO HAMER DRILL) MODELO ROTO-112N COLOR GRIS</t>
  </si>
  <si>
    <t>MMD563HMH003252</t>
  </si>
  <si>
    <t xml:space="preserve">1 DESBROZADORA CRAFTSMAN MODELO 79592 33CC TRIMEFER FULL CRANK ENGINE SERIAL NO. 1068N700365 (10:43) 50 HOURS NEGRO ROJO </t>
  </si>
  <si>
    <t>MMD563HMH003253</t>
  </si>
  <si>
    <t>MMD563HMH012254</t>
  </si>
  <si>
    <t>MOCHILA SOPLADORA RYOBI MODELO RY090600 CON NUMERO DE SERIE ATM3540238 COLOR AMARILLO CON GRIS</t>
  </si>
  <si>
    <t>MMD561EAC012255</t>
  </si>
  <si>
    <t xml:space="preserve">TELEFONO INALAMBRICO TRIPLE PANASONIC MODELO KX-TG1313MEH CON NUMERO DE SERIE 0IBQB032816  </t>
  </si>
  <si>
    <t>MMD561EAD004256</t>
  </si>
  <si>
    <t xml:space="preserve">CAMARA DIGITAL KODAK MODELO EASYSHARE M530 12 MEGAPIXELES CON SERIE KCGMH04309219, INCLUYE BATERIA KODAK KLIC-7006, COLOR AZUL </t>
  </si>
  <si>
    <t>1499.99 c/U</t>
  </si>
  <si>
    <t>MMD563MED002257</t>
  </si>
  <si>
    <t>ESCALERA DE TIJERA DE ALUMINIO MODELO 78-10N DE 3.5M CUPRUM COLOR  GRIS</t>
  </si>
  <si>
    <t xml:space="preserve">1466.00 C/U </t>
  </si>
  <si>
    <t>MMD563MED002258</t>
  </si>
  <si>
    <t>MMD563MED002259</t>
  </si>
  <si>
    <t>MMD563MED002260</t>
  </si>
  <si>
    <t>ESCALERA DE TIJERA DE ALUMINIO MODELO C-2283-17 DE 2.65 M CUPRUM COLOR GRIS</t>
  </si>
  <si>
    <t>MMD563MED002261 MMD563MED002262 MMD563MED002263</t>
  </si>
  <si>
    <t>MMD563MED002264</t>
  </si>
  <si>
    <t>MMD561HMH011265</t>
  </si>
  <si>
    <t>MOTOBOMBA 3*3 HONDA 5.5 HP CON NUMERO DE SERIE LE WB30X MODELO GTIB2918 COLOR ROJA CON NEGRA Y BLANCO</t>
  </si>
  <si>
    <t>MMD565EAD040266</t>
  </si>
  <si>
    <t xml:space="preserve">VENTILADOR DE PISO INDUSTRIAL MARACA LAZCO M0DELO 22.40 GMN COLOR NEGRO </t>
  </si>
  <si>
    <t>MMD563MED002267  MMD563MED002268</t>
  </si>
  <si>
    <t xml:space="preserve">ESCALERAS DE TIJERAS </t>
  </si>
  <si>
    <t>MMD561BIN004269</t>
  </si>
  <si>
    <t>LENOVO NOTEBOOK B470 PROVESADOR INTEL DUAL CORE DCB940 MEMORIA RAM 2G DISCO DURO 500G UNIDAD DVD RW PANTALLA 14WCAM  S/N SISTEMA</t>
  </si>
  <si>
    <t>MMD563HMH003270</t>
  </si>
  <si>
    <t>DESBROZAORA DE GASOLINA 34 CC FLECHA CU</t>
  </si>
  <si>
    <t>MMD563HMH003271</t>
  </si>
  <si>
    <t>DESBROZADORA DE GASOLINA 34CC FLECHA CU</t>
  </si>
  <si>
    <t>MMD563HMH011272</t>
  </si>
  <si>
    <t>EQUIPO DE RIEGO HONDA 3" 5.5 HP NO DE SERIE: WACC-9174182-GCAAH-3288621</t>
  </si>
  <si>
    <t>MMD563HMH012273</t>
  </si>
  <si>
    <t>SOPLADORA "ECHO"</t>
  </si>
  <si>
    <t>MMD563MEI001274</t>
  </si>
  <si>
    <t>DPOSITO PARA AGUA DE LAMINA INOXIDABLE</t>
  </si>
  <si>
    <t>MMD563HMH007272</t>
  </si>
  <si>
    <t>PODADORA HONDA TRACC. D/CUCHI 5.5 HP CON CLAVE HRR216K5VKAR</t>
  </si>
  <si>
    <t>MMD563HMH003273</t>
  </si>
  <si>
    <t>DESBROZADORA HONDA 1.6HP35CC4 CON CLAVE UMK435-UEDT.</t>
  </si>
  <si>
    <t>MMD561EAC012275</t>
  </si>
  <si>
    <t>RADIO MOTOROLA A8 VHF, 16 CANALES, 4 WATTS, CON BATERIA, ANTENA, CARGADOR SERIE 0278PEC904</t>
  </si>
  <si>
    <t>MMD563HMH007276</t>
  </si>
  <si>
    <t>PODADORA HONDA TRACC. D/CUCHI 5.5 HP</t>
  </si>
  <si>
    <t>PODADORA MARCA HONDA</t>
  </si>
  <si>
    <t>MMD563HMH003277</t>
  </si>
  <si>
    <t>DESBOZADORA HONDA 1.6 HP 35CC 4</t>
  </si>
  <si>
    <t>MMD563HMH012278</t>
  </si>
  <si>
    <t>POLIMIZADORAS SHINDAIWA</t>
  </si>
  <si>
    <t>MMD561HMH012279</t>
  </si>
  <si>
    <t xml:space="preserve">ANDAMIO QUE CONSTA DE 3 PIEZAS, ESTRUCTURA, TAPADERA Y CARRUCHA CON SISTEMA HIDRAULICO DE ELEVACION, 4 PATAS DE DOBLES COLOR GRIS CARRUCHA AMARILLA CON 2 CADENAS. </t>
  </si>
  <si>
    <t xml:space="preserve">MMD561EAC012280  </t>
  </si>
  <si>
    <t xml:space="preserve">RADIO MOTOROLA A8 MAG ONE SERIE 0278PM4558 UHF, 16 CANALES, 5 WATTS ANTENA, BATERIA, CLIP, CARGADOR DE ESCRITORIO Y PROGRAMACION. </t>
  </si>
  <si>
    <t xml:space="preserve"> MMD561EAC012281</t>
  </si>
  <si>
    <t xml:space="preserve">RADIO MOTOROLA A8 MAG ONE SERIE 0278PF5892 UHF, 16 CANALES, 5 WATTS ANTENA, BATERIA, CLIP, CARGADOR DE ESCRITORIO Y PROGRAMACION. </t>
  </si>
  <si>
    <t>MMD561EAC012282</t>
  </si>
  <si>
    <t xml:space="preserve">RADIO MOTOROLA A8 MAG ONE SERIE 0278PF5897 UHF, 16 CANALES, 5 WATTS ANTENA, BATERIA, CLIP, CARGADOR DE ESCRITORIO Y PROGRAMACION. </t>
  </si>
  <si>
    <t>MMD561EAC012283</t>
  </si>
  <si>
    <t xml:space="preserve">RADIO MOTOROLA A8 MAG ONE SERIE 0278PM4542 UHF, 16 CANALES, 5 WATTS ANTENA, BATERIA, CLIP, CARGADOR DE ESCRITORIO Y PROGRAMACION. </t>
  </si>
  <si>
    <t>MMD561HMH011284</t>
  </si>
  <si>
    <t>EQUIPO DE RIEGO HONDA 3" 5.5 HP CLAVE WB30XHDR, COLOR ROJO CON NEGRO (MOTOBOMBA)</t>
  </si>
  <si>
    <t>MMD561HMH003285</t>
  </si>
  <si>
    <t xml:space="preserve">DESBROZADORA HONDA 1.6 HP 35CC 4, SERIE HAAT-1594688GCAMT-3224628. </t>
  </si>
  <si>
    <t>MMD561HMH010286</t>
  </si>
  <si>
    <t>MOTOSIERRA HUSQVARNA, 18" 40.9 cc SERIE 20124600558, COLOR NARANJA /NEGRO.</t>
  </si>
  <si>
    <t>MMD561MOB003287</t>
  </si>
  <si>
    <t xml:space="preserve">LIBRERO DE MADERA COLOR CAFÉ DE 5 REPISAS CINNAMON. </t>
  </si>
  <si>
    <t>MMD561EAD004288MAS</t>
  </si>
  <si>
    <t xml:space="preserve">CAMARA DIGITAL SAMSUNG 16 MGPIXELES, 5X WIFI. </t>
  </si>
  <si>
    <t>MMD561MOB003289MAS</t>
  </si>
  <si>
    <t xml:space="preserve">ARCHIVERO NEGRO DE 4 GAVETAS DE ACERO, TAMAÑO OFICIO. </t>
  </si>
  <si>
    <t>MMD561MOB003290MAS</t>
  </si>
  <si>
    <t>MMD561BIN004291MAS</t>
  </si>
  <si>
    <t>IMPRESORA MULTIFUNCIONL LASER JET MONOCROMO, VELOCIDAD DE IMPRESIÓN 18 PAG POR MINUTO, TAMAÑO MAX DE IMPRESIÓN LEGAL-216 MM* 356 MM, CON PUERTO USB. NO DE SERIE: CZ172A</t>
  </si>
  <si>
    <t xml:space="preserve">MMD561BIN004292MAS MMD561BIN0042921MAS MMD561BIN0042922MAS MMD561BIN0042923MAS </t>
  </si>
  <si>
    <t>COMPUTADORA DE ESCRITORIO CON PROCESADOR INTEL COREL 3.4 GHZ, CPU CON MEMORIA RAM DE 4G, DISCO DURO DE 500 G, LECTOR DE MEMORIAS, UNIDAD OPTICA DVD-RW, MONITOR LCD DE 18.5", TECLADO Y MOUSE OPTICO. NO DE SERIE: 2340681032693</t>
  </si>
  <si>
    <t>MMD561BIN004293MAS MMD561BIN0042931MAS MMD561BIN0042932MAS MMD561BIN0042933MAS</t>
  </si>
  <si>
    <t>COMPUTADORA DE ESCRITORIO CON PROCESADOR INTEL COREL 3.4 GHZ, CPU CON MEMORIA RAM DE 4G, DISCO DURO DE 500 G, LECTOR DE MEMORIAS, UNIDAD OPTICA DVD-RW, MONITOR LCD DE 18.5", TECLADO Y MOUSE OPTICO. NO DE SERIE: 2340681032554</t>
  </si>
  <si>
    <t>MMD561HMH010294</t>
  </si>
  <si>
    <t>MOTOSIERRA</t>
  </si>
  <si>
    <t>MMD561BIN004295MAS</t>
  </si>
  <si>
    <t xml:space="preserve">MULTIFUNCIONAL HP, LASER JET PROFESIONAL M225 DW, COLOR NEGRO, NO DE SERIE: CNB8H5MGR8. </t>
  </si>
  <si>
    <t>MMD561BIN004296MAS</t>
  </si>
  <si>
    <t xml:space="preserve">IMPRESORA HP LASER JET 1102, COLOR NEGRO CON NO DE SERIE: VND3T12755. </t>
  </si>
  <si>
    <t>MMD561MOB003297MAS</t>
  </si>
  <si>
    <t xml:space="preserve">SILLA SECRETARIAL ESTAMBUL  ACOJINADA CON CODERAS, COLOR NEGRO. </t>
  </si>
  <si>
    <t>MMD561MOB003298MAS</t>
  </si>
  <si>
    <t>MMD561MOB003299MAS</t>
  </si>
  <si>
    <t>MMD561MOB003300MAS</t>
  </si>
  <si>
    <t>MMD562VET001037</t>
  </si>
  <si>
    <t xml:space="preserve">VEHICULO CAMION RECOLECTOR DE BASURA FAMSA CHASIS CABINA,  MODELO 1990, SERIE C1114VMED06074, COLOR BLANCO, PLACAS GG44446. </t>
  </si>
  <si>
    <t>MMD562VET001038</t>
  </si>
  <si>
    <t xml:space="preserve">VEHICULO PICK-UP S-10 CHEVROLET, MODELO 2001, SERIE 1GCCS145918174591, COLOR VERDE ARBUSTO, PLACAS GG44442. </t>
  </si>
  <si>
    <t>MMD562VET001039</t>
  </si>
  <si>
    <t xml:space="preserve">VEHICULO CAMION RECOLECTOR DE BASURA  DINA CORAZA, MODELO 2000, SERIE 3AACLKPR3YS008416, COLOR BLANCO PLACAS GG44448. </t>
  </si>
  <si>
    <t>MMD567VET001040</t>
  </si>
  <si>
    <t xml:space="preserve">VEHICULO GRUA FORD, MODELO 2004, SERIE 3FDKF36L74MA22702, COLOR BLANCO, PLACAS GG45003. </t>
  </si>
  <si>
    <t>MMD567VET001041</t>
  </si>
  <si>
    <t xml:space="preserve">VEHICULO GRUA ARTICULADA  MODELO 1990, FORD, SERIE AC3JGD57654, COLOR BLANCO PLACAS GJ90382. </t>
  </si>
  <si>
    <t>MMD561VET001042</t>
  </si>
  <si>
    <t xml:space="preserve">VEHICULO PIPA FORD MODELO 1980, SERIE AC5JXL96580, COLOR  BLANCO, PLACAS GG44450. </t>
  </si>
  <si>
    <t>MMD563VET001043</t>
  </si>
  <si>
    <t xml:space="preserve">VEHICULO PICK-UP FORD, MODELO 1992, SERIE AC1JMC68081, COLOR BLANCO PLACAS, GJ90179. </t>
  </si>
  <si>
    <t>MMD562VET001044</t>
  </si>
  <si>
    <t xml:space="preserve">VEHICULO CAMION  RECOLECTOR DE BASURA  FORD ESTACAS  MODELO 1996, SERIE 3FEKF37NXTMA00932, COLOR BLANCO PLACAS GG44447. </t>
  </si>
  <si>
    <t>MMD567VET001046</t>
  </si>
  <si>
    <t xml:space="preserve">VEHICULO  BLAZER  CHEVROLET MODELO 1984, SERIE 1G8C518B0E8100069, COLOR AZUL, PLACAS GGN8062. </t>
  </si>
  <si>
    <t>MMD561VET001047</t>
  </si>
  <si>
    <t xml:space="preserve">VEHICULO PIPA FORD MODELO 1999, SERIE 3FEXF8011XMA06246, COLOR  BLANCO. PLACAS GG44443. </t>
  </si>
  <si>
    <t>MMD561VET001048</t>
  </si>
  <si>
    <t xml:space="preserve">VEHICULO PIPA CHEVROLET MODELO 2001, SERIE  3GBM7H1C41M114722, COLOR BLANCO, PLACAS GG44444. </t>
  </si>
  <si>
    <t>MMD561VET001049</t>
  </si>
  <si>
    <t xml:space="preserve">VEHICULO CAMION RECOLECTOR DE BASURA CHEVROLET SILVERADO C-3500, MODELO 2002, SERIE  3GBJC34R62M115048, COLOR BLANCO, PLACAS GJ90384. </t>
  </si>
  <si>
    <t>MMD565VET001050</t>
  </si>
  <si>
    <t xml:space="preserve">VEHICULO REPARTIDOR  DODGE  RAM-3500, MODELO 2001, SERIE 3B6MC36561M575378, COLOR BLANCO PLACAS GG45002. </t>
  </si>
  <si>
    <t>MMD565VET001051</t>
  </si>
  <si>
    <t xml:space="preserve">VEHICULO PICK-UP CHEVROLET, MODELO 1997, SERIE 1GCEC2472V2249970, COLOR BLANCO, PLACAS GG45001. </t>
  </si>
  <si>
    <t>MMD563VET001052</t>
  </si>
  <si>
    <t xml:space="preserve">VEHICULO PICK-UP  CHEVROLET 1994, SERIE 3GCEC20AXRM141024, COLOR BLANCO, PLACAS GG44449. </t>
  </si>
  <si>
    <t>MMD562MEC002072</t>
  </si>
  <si>
    <t xml:space="preserve">MAQUINA TRACTOR JOHN DEERE MODELO 650C, SERIE TO650GH789120, COLOR AMARILLO. </t>
  </si>
  <si>
    <t>MMD562VET001073</t>
  </si>
  <si>
    <t>VEHICULO CHEVROLET LUV PICK UP, MODELO 1998, NO. DE SERIE 8GGTFR6FHWA061068, PLACAS GM12844</t>
  </si>
  <si>
    <t>MMD562VET001074</t>
  </si>
  <si>
    <t>VOLKSWAGEN POINTER PICK UP, MODELO 2001, NO. DE SERIE 9BWEC15X81P500401, PLACAS GM12846.</t>
  </si>
  <si>
    <t>MMD562VET001075</t>
  </si>
  <si>
    <t>VEHICULO CHEVROLET PICK UP GM, MODELO 2000, NO DE SERIE 1GCEC14W0YZ236527</t>
  </si>
  <si>
    <t>MMD569VET001054</t>
  </si>
  <si>
    <t>VEHICULO PICK-UP FORD MODELO 1988, SERIE 1FTDF15Y8JNA67762, COLOR AZUL</t>
  </si>
  <si>
    <t>VEHICULO CHEVROLET LUV PICK UP, MODELO 2001, SERIE 8GGTFRC121A098230, COLO BLANCO, PLACAS GP44270</t>
  </si>
  <si>
    <t>MMD56BIN0042931-MAS</t>
  </si>
  <si>
    <t>COMPUTADORA MARCA (SAMSUM)
COLOR NEGRA</t>
  </si>
  <si>
    <t>MMD561BIN0042932-MAS</t>
  </si>
  <si>
    <t>COLOR NEGRO</t>
  </si>
  <si>
    <t xml:space="preserve">S/ MARCA, S/CODIGO DE MADERA
COLOR CAFÉ LAS 4 PATAS TIENEN
BORDES ( QUE LO PRESTO CONTRALORIA) </t>
  </si>
  <si>
    <t>COMPUTADORA COLOR GRIS CON BASE BCA MARCA ( HP) HPvs 17e17"FLAT- PANEL LCD MONITOR</t>
  </si>
  <si>
    <t>MMD561BIN0042922MAS</t>
  </si>
  <si>
    <t xml:space="preserve">TECLADO MARCA K-MEX.MODELO KM-2082U COLOR NEGRO
</t>
  </si>
  <si>
    <t>MMD561MOB0028209</t>
  </si>
  <si>
    <t xml:space="preserve">ESCRITORIO DE MADERA COLOR CAFÉ CLARO SE COMPONE DE DOS PIEZAS CON UN CAJON 
</t>
  </si>
  <si>
    <t xml:space="preserve">SILLAS METALICAS FIJAS COLOR NEGRO CON GRIS
</t>
  </si>
  <si>
    <t>MMD513MOBOO9022</t>
  </si>
  <si>
    <t xml:space="preserve">ESCRITORIO METALICO COLOR VERDE CLARO SE COMPONE DE DOS CAJONES
</t>
  </si>
  <si>
    <t>MMD561BIN0042921</t>
  </si>
  <si>
    <t>COMPUTADORA CON TECLADO COLOR NEGRO</t>
  </si>
  <si>
    <t>MMD561BIN004293</t>
  </si>
  <si>
    <t>COLOR NEGRO MARCA SAMSUNG</t>
  </si>
  <si>
    <t>MMD561BIN004296</t>
  </si>
  <si>
    <t>MMD561BIN0042923</t>
  </si>
  <si>
    <t>MOTOSIERRA MARCA TRUPER</t>
  </si>
  <si>
    <t>WIRO MARCA HONDA</t>
  </si>
  <si>
    <t>CARRETELLA METALICA</t>
  </si>
  <si>
    <t>MMD568MOB019192</t>
  </si>
  <si>
    <t>SILLA COLOR NEGRA, DE ASIENTO Y RESPALDO ACOGINADO, SIN BRAZOS, SIN MARCA</t>
  </si>
  <si>
    <t>MMD568MOB019194</t>
  </si>
  <si>
    <t>MMD568AD040003</t>
  </si>
  <si>
    <t>VENTILADOR DE PISO MARCA KOOL OPERATOR MOD LAKEWOOD COLOR GRIS</t>
  </si>
  <si>
    <t>MMD568EAD004002</t>
  </si>
  <si>
    <t>SONY CYBER-SHOT; MOD. DSC-S1900, COLOR GRIS Y CARGADOR DE PILAS AA/AAA</t>
  </si>
  <si>
    <t>MMD568BIN0010013</t>
  </si>
  <si>
    <t>MARCA COMPAQ ; S/N PSB095119436, COLOR NEGRO</t>
  </si>
  <si>
    <t>MMD568BIN0010012</t>
  </si>
  <si>
    <t>MARCA COMPAQ MOD. S/N: PUAV0953003153, COLOR NEGRO</t>
  </si>
  <si>
    <t>MMD568BIN0010011</t>
  </si>
  <si>
    <t>MARCA COMPAQ W185q, SERIAL: CNT948D8DR, MODEL No. HSTND-2511-T; COLOR NEGRO</t>
  </si>
  <si>
    <t>MMD568BIN001001</t>
  </si>
  <si>
    <t>MARCA COMPAQ;  MOD. CQ2405LA; S/N 4CE0031NXL; COLOR NEGRO</t>
  </si>
  <si>
    <t xml:space="preserve">MMD542BIN0010611 </t>
  </si>
  <si>
    <t>MONITOR HP MODEL L1706; SERIE PX849A; COLOR NEGRO CON GRIS</t>
  </si>
  <si>
    <t xml:space="preserve">MMD511MOB001042 </t>
  </si>
  <si>
    <t>HP COMPAQ DX2200; HP S/N MXL633001J; COLOR NEGRO</t>
  </si>
  <si>
    <t>MARCA BenQ MOD MV219; SERIE MOT7F0215000Z; COLOR NEGRO</t>
  </si>
  <si>
    <t>MARCA BenQ MOD MV219; SERIE KET 7F0215000Z ; COLOR NEGRO</t>
  </si>
  <si>
    <t>MMD515MOB009002</t>
  </si>
  <si>
    <t>ESCRITORIO BASE METAL CON TABLA DE MADERA COMPRIMID SERIE. MCM IPC ESC 0002 ; COLOR CAFE</t>
  </si>
  <si>
    <t>MMD513MOB009017</t>
  </si>
  <si>
    <t xml:space="preserve">ESCRITORIO BASE METAL CON TABLA DE MADERA COMPRIMIDA  CINCO CAJONES  </t>
  </si>
  <si>
    <t>LIBRERO DE MADERA COMPRIMIDA DE 5 NIVELES, COLOR GUINDA</t>
  </si>
  <si>
    <t>MMD569MOB019001</t>
  </si>
  <si>
    <t xml:space="preserve">SILLA METALICA, S/MARCA, S/SERIE, COLOR BLANCO  </t>
  </si>
  <si>
    <t>MMD569MOB019002</t>
  </si>
  <si>
    <t xml:space="preserve">SILLA METALICA,S/MARCA,  S/SERIE,  COLOR BLANCO  </t>
  </si>
  <si>
    <t>MMD569MOB019003</t>
  </si>
  <si>
    <t xml:space="preserve">SILLA METALICA, S/MARCA, S/SERIE, COLOR CAFE  </t>
  </si>
  <si>
    <t>MMD569MOB019004</t>
  </si>
  <si>
    <t>MMD569MOB009005</t>
  </si>
  <si>
    <t>MMD569MOB009006</t>
  </si>
  <si>
    <t>MMD569MOB009007</t>
  </si>
  <si>
    <t>MMD569MOB031008</t>
  </si>
  <si>
    <t>BANCA DE FIERRO, S/MARCA, S/SERIE, COLOR BLANCO</t>
  </si>
  <si>
    <t>MMD569MOB031009</t>
  </si>
  <si>
    <t>MMD569MOB031010</t>
  </si>
  <si>
    <t>MMD569MOB031011</t>
  </si>
  <si>
    <t>MMD569EAD049012</t>
  </si>
  <si>
    <t>ASADOR, S/MARCA, S/SERIE, COLOR NEGRO</t>
  </si>
  <si>
    <t>MMD569EAD048013</t>
  </si>
  <si>
    <t>PIZARRON, S/MARCA, S/SERIE, COLOR VERDE</t>
  </si>
  <si>
    <t>MMD569MOB019014</t>
  </si>
  <si>
    <t>SILLA PARA ARBITRO, S/MARCA, S/SERIE, COLOR BLANCO</t>
  </si>
  <si>
    <t>MMD569MOB019015</t>
  </si>
  <si>
    <t>MMD569MOB009016</t>
  </si>
  <si>
    <t>MMD569MOB009017</t>
  </si>
  <si>
    <t xml:space="preserve">                                                 MMD569BIN001018 MMD569BIN0010181 MMD569BIN0010182 MMD569BIN0010183 MMD569BIN0010184</t>
  </si>
  <si>
    <t>COMPUTADORA BTC COLOR GRIS CON CPU  SERIE 718DA200025189                            MONITOR  SERIE 7101DD000654         TECLADO SERIE J10907108                     MOUSE SERIE B00000414                        BOCINAS 360 S/SERIE</t>
  </si>
  <si>
    <t>MMD569MOB015019</t>
  </si>
  <si>
    <t>MUEBLE PARA COMPUTADORA PRINTAFORM, S/SERIE, COLOR CAFE</t>
  </si>
  <si>
    <t>MMD569MOB003020</t>
  </si>
  <si>
    <t>ARCHIVERO, S/MARCA, S/SERIE, COLOR NEGRO</t>
  </si>
  <si>
    <t>MMD569MOB032021</t>
  </si>
  <si>
    <t>TABLERO P/BALONCESTO, S/MARCA, S/SERIE, COLOR BLANCO</t>
  </si>
  <si>
    <t>MMD569MOB032022</t>
  </si>
  <si>
    <t>MMD569EAD005023</t>
  </si>
  <si>
    <t>CAMARA FOTOGRAFICA CANON BF, SERIE 4951569, COLOR NEGRO</t>
  </si>
  <si>
    <t xml:space="preserve">                                              MMD569EAC013024 MMD569EAC0130247 MMD569EAC0130246</t>
  </si>
  <si>
    <t>EQUIPO DE SONIDO RADSON QUE CONSTA DE 1 AMPLIFICADOR SERIE NOM476 COLOR NEGRO                                                               1 MICROFONO SERIE115A COLOR GRIS             1 BOCINA TROMPETA S/SERIE COLOR GRIS</t>
  </si>
  <si>
    <t>MMD5569EAD002025</t>
  </si>
  <si>
    <t>CAFETERA WEST BEND, S/SERIE, COLOR NEGRO</t>
  </si>
  <si>
    <t>MMD569EAD022026</t>
  </si>
  <si>
    <t>MAQUINA DE ESCRIBIR ELECTRICA OLIVETTI, SERIE 9185753, COLOR NEGRO</t>
  </si>
  <si>
    <t>MMD569BIN003027</t>
  </si>
  <si>
    <t>IMPRESORA SAMSUNG ML-1210, COLOR GRIS S/SERIE</t>
  </si>
  <si>
    <t>MMD569MOB019028</t>
  </si>
  <si>
    <t>SILLA S/MARCA S/ERIE, COLOR ROJO</t>
  </si>
  <si>
    <t>MMD569MOB019029</t>
  </si>
  <si>
    <t>MMD569MOB019030</t>
  </si>
  <si>
    <t>SILLA S/MARCA S/ERIE, COLOR AZUL</t>
  </si>
  <si>
    <t>MMD569MOB019031</t>
  </si>
  <si>
    <t>MMD569MOB009032</t>
  </si>
  <si>
    <t>ESCRITORIO FARWELL, S/SERIE, COLOR NEGRO</t>
  </si>
  <si>
    <t>MMD569BIN001033 MMD569BIN0010331 MMD569BIN0010332 MMD569BIN0010332 MMD569BIN0010333 MMD569BIN0010334</t>
  </si>
  <si>
    <t>COMPUTADORA ENSAMBLADA CON CPU S/MARCA  S/SERIE COLOR  GRIS          MONITOR BTC  SERIE MH17801-Q  COLOR  GRIS                                                       TECLADO BTC  SERIE  J10910434 COLOR BLANCO                                                       TECLADO INALAMBRICO BELKIN  SERIE K7SF8E815KYBD COLOR NEGRO                  MOUSE BELKIN SERIE 212012873 COLOR  NEGRO                                                     BOCINAS BTC S/SERIE COLOR GRIS</t>
  </si>
  <si>
    <t>MMD569MEE004034</t>
  </si>
  <si>
    <t>REGULADOR TDE S/SERIE  COLOR  GRIS</t>
  </si>
  <si>
    <t>MMD569BIN003035</t>
  </si>
  <si>
    <t>IMPRESORA HEWLETT PACKARD DESK JET 840  S/SERIE COLOR  GRIS</t>
  </si>
  <si>
    <t>MMD569EAD005036</t>
  </si>
  <si>
    <t>CAMARA FOTOGRAFICA CANON BF-800, S/SERIE, COLOR DORADO</t>
  </si>
  <si>
    <t>MMD569EAD004037</t>
  </si>
  <si>
    <t>CAMARA DIGITAL HEWLETT PACKARD, SERIE  CN3BV1101G, COLOR GRIS</t>
  </si>
  <si>
    <t>MMD569MOB003038</t>
  </si>
  <si>
    <t>ARCHIVERO DE DOS GAVETAS HIRSH, S/SERIE, COLOR  NEGRO</t>
  </si>
  <si>
    <t>MMD569BIN012039</t>
  </si>
  <si>
    <t>ESCÁNER  HEWLETT PACKARD, SERIE CN416S460X, COLOR GRIS</t>
  </si>
  <si>
    <t>MMD569MOB025040</t>
  </si>
  <si>
    <t>CASA DE CAMPAÑA WENSEL, S/SERIE, COLOR  AMARILLO (REMPLAZADA POR UNA CASA DE CAMPAÑA OZARK COLOR NARANJA)</t>
  </si>
  <si>
    <t>MMD569MOB025041</t>
  </si>
  <si>
    <t>MMD569RAH016042</t>
  </si>
  <si>
    <t>GATO HIDRAULICO, S/MARCA, SERIE QLQD2, COLOR ROJO</t>
  </si>
  <si>
    <t>MMD569HMH007043</t>
  </si>
  <si>
    <t>PODADORA EURO-PRO, SERIE 7494354, COLOR NEGRO</t>
  </si>
  <si>
    <t>MMD569MED002045</t>
  </si>
  <si>
    <t>ESCALERA CUPRUM SERIE 628-10N, COLOR GRIS</t>
  </si>
  <si>
    <t>MMD569RAH004046</t>
  </si>
  <si>
    <t>BOMBA DE ACERO INOXIDABLE DE 0.5 HP 220 VOLTS Y 5 AMPERES MARCA MERCURY, SERIE 1A60 COLOR METALICO</t>
  </si>
  <si>
    <t>MMD569EAC014047</t>
  </si>
  <si>
    <t>TELEFONO CELULAR MOTOROLA VGO, COLOR PLATA, MODELO MOTOROLA VGO</t>
  </si>
  <si>
    <t>MMD569EAD005048</t>
  </si>
  <si>
    <t>CAMARA FOTOGRAFICA MARCA SONY CYBER-SHOT S-1367173 COLOR PLATA</t>
  </si>
  <si>
    <t>MMD569MOB025049</t>
  </si>
  <si>
    <t>CASA DE CAMPAÑA MARCA SWISSGEAR PARA 8 PERSONAS 4.26 X 4.26 COLOR AZUL-GRIS</t>
  </si>
  <si>
    <t>MMD569MOB025050</t>
  </si>
  <si>
    <t>MMD569EAC009051</t>
  </si>
  <si>
    <t>FAX MARCA BROTHER MODELO 275-25 MEM O. ALI. 10 PAGS SERIE L9K038323, COLOR HUESO</t>
  </si>
  <si>
    <t>MMD569EAD004052</t>
  </si>
  <si>
    <t>MMD569EAD018054</t>
  </si>
  <si>
    <t xml:space="preserve">GRABADORA MCA SONV MODELO ZS-H20 CP USO RUDO </t>
  </si>
  <si>
    <t>MMD569BIN014055</t>
  </si>
  <si>
    <t>MULTIFUNCIONAL HP LASER JET PRO M1212NF 19P UBS 2.0 10/100, FAX, SCANNER COPIADORA E IMPRESORA CON N/SERIE M1212nfMFP. COLOR NEGRA</t>
  </si>
  <si>
    <t>MMD569RAH004056</t>
  </si>
  <si>
    <t xml:space="preserve">BOMBA CENTRIFUGA IND. 2*1 1/2 3F MOTOR MOTOR CERRADO MOD 51MEO50, MATERIAL DE INSTALACION Y MANO DE OBRA. </t>
  </si>
  <si>
    <t>MMD569EAD018059MAS</t>
  </si>
  <si>
    <t>MMD569EAD018060MAS</t>
  </si>
  <si>
    <t>MMD569BIN014061MAS</t>
  </si>
  <si>
    <t xml:space="preserve">IMPRESORA MULTIFUNCIONAL LASERJET PRO MONOCROMO, VEL DE 18 PAG POR MINUTO, CON PUERTO USB. </t>
  </si>
  <si>
    <t>MMD569MOB025062MAS</t>
  </si>
  <si>
    <t>MESA PLEGABLE 2.44*.76 MTS COLOR BLANCO</t>
  </si>
  <si>
    <t>MMD569MOB025063MAS</t>
  </si>
  <si>
    <t>MMD569MOB025064MAS</t>
  </si>
  <si>
    <t>MMD569BIN014065MAS  MMD569BIN0140651MAS MMD569BIN0140652MAS MMD569BIN0140653MAS</t>
  </si>
  <si>
    <t xml:space="preserve">COMPUTADORA DE ESCRITORIO HP DESKTOP PROCESADOR AMD e-1 2500 MEMORIA RAM 4GB DISCO DURO 500 GB UNIDAD DVDSM WIN 8.1 MONITOR 18.5" TECLADO Y MOUSE. </t>
  </si>
  <si>
    <t>MMD569VET001053</t>
  </si>
  <si>
    <t>VEHICULO TSURU NISSAN MODELO 1998, SERIE 3N1EB31S3WL072343, COLOR BLANCO</t>
  </si>
  <si>
    <t>MMD569VET001055</t>
  </si>
  <si>
    <t xml:space="preserve">VEHICULO NISSAN SENTRA, MODELO 2000 NO. DE SERIE 3N1DB41S4YK090442, PLACAS GSG6286. </t>
  </si>
  <si>
    <t>MMD553MOB003002</t>
  </si>
  <si>
    <t>ARCHIVERO METALICO 4 GABETAS, S/MARCA, S/SERIE, COLOR GRIS</t>
  </si>
  <si>
    <t>MMD553MOB009003</t>
  </si>
  <si>
    <t>ESCRITORIO EJECUTIVO, S/MARCA, S/SERIE, COLOR CAFÉ</t>
  </si>
  <si>
    <t>MMD553EAD041004</t>
  </si>
  <si>
    <t>VIDEOCASETERA SHARP, SERIE 712716193, COLOR GRIS</t>
  </si>
  <si>
    <t>MMD553EAD038005</t>
  </si>
  <si>
    <t>TELEVISOR SONY, SERIE KV-29XL42M/5, COLOR GRIS</t>
  </si>
  <si>
    <t>MMD553MOB009006</t>
  </si>
  <si>
    <t>MMD553MOB019007</t>
  </si>
  <si>
    <t>SILLA  SECRETARIAL PRINTAFORM, S/SERIE, COLOR NEGRO</t>
  </si>
  <si>
    <t>MMD553MOB031008</t>
  </si>
  <si>
    <t>PIANO BALWIN, SERIE 10217, COLOR CAFÉ</t>
  </si>
  <si>
    <t>MMD553EAD011009</t>
  </si>
  <si>
    <t>ESTUFA  4 QUEMADORES SUPERMATIC, SERIE VEK2127578, COLOR CREMA</t>
  </si>
  <si>
    <t xml:space="preserve">                                    MMD553EAC013010 MMD553EAC0130106 MMD553EAC0130108</t>
  </si>
  <si>
    <t>EQUIPO DE SONIDO QUE CONSTA DE 1 AMPLIFICADOR CON  MEZCLADORA RADSON 300MC S/SERIE COLOR NEGRO          2 BOCINAS TROMPETA RADSON  MODELO U-70-AE S/SERIE COLOR GRIS                                                                            1 PEDESTAL PARA MICROFONO S/SERIE CROMADO</t>
  </si>
  <si>
    <t>MMD553MOB034011</t>
  </si>
  <si>
    <t xml:space="preserve">TEATRINO DE  METAL CON TELA P/TALLER TEATRO, S/MARCA, S/SERIE, COLOR NEGRO </t>
  </si>
  <si>
    <t>MMD553EAC013012</t>
  </si>
  <si>
    <t>EQUIPO MODULAR  AIWA, SERIE CX-NS222LH, COLOR GRIS</t>
  </si>
  <si>
    <t>MMD553MDI005013</t>
  </si>
  <si>
    <t>PINTURA DE RAMON TORRES, S/MARCA, S/SERIE , COLOR BLANCO/ NEGRO</t>
  </si>
  <si>
    <t>MMD553MDI005014</t>
  </si>
  <si>
    <t>RETRATO DE SILVESTRE  HERNÁNDEZ, S/MARCA , S/SERIE, COLOR BLANCO / NEGRO</t>
  </si>
  <si>
    <t>MMD553MDI005015</t>
  </si>
  <si>
    <t xml:space="preserve">CUADRO MUJER DE ALCATRASES, S/MARCA, S/SERIE, COLOR VARIOS </t>
  </si>
  <si>
    <t>MMD553MDI005016</t>
  </si>
  <si>
    <t>CUADRO DE ALCATRASES, S/ MARCA,S/SERIE, CO.LOR VARIOS</t>
  </si>
  <si>
    <t>MMD553MDI005017</t>
  </si>
  <si>
    <t>CUADRO DE JESUS CRUCIFICADO, S/MARCA, S/SERIE, COLOR VARIOS</t>
  </si>
  <si>
    <t>MMD553MOB031018</t>
  </si>
  <si>
    <t>BANCA DE MADERA Y METAL, S/MARCA, S/SERIE, COLOR MADERA</t>
  </si>
  <si>
    <t>MMD553MOB031019</t>
  </si>
  <si>
    <t>MMD553MOB005020</t>
  </si>
  <si>
    <t>BASE GRANDE DE FIERRO PARA EXPOSICIONES, S/MARCA, S/SERIE, COLOR NEGRO</t>
  </si>
  <si>
    <t>MMD553MOB005021</t>
  </si>
  <si>
    <t>MMD553MOB005022</t>
  </si>
  <si>
    <t>BASE MEDIANA DE FIERRO PARA EXPOSICIONES, S/MARCA, S/SERIE, COLOR NEGRO</t>
  </si>
  <si>
    <t>MMD553MOB005023</t>
  </si>
  <si>
    <t>MMD553MOB005025</t>
  </si>
  <si>
    <t>BASE CHICA DE FIERRO PARA EXPOSICIONES, S/MARCA, S/SERIE, COLOR NEGRO</t>
  </si>
  <si>
    <t>MMD553MOB013026</t>
  </si>
  <si>
    <t>MAMPARA MEDIANA DE MADERA, S/MARCA, S/SERIE, COLOR VARIOS</t>
  </si>
  <si>
    <t>MMD553MOB005027</t>
  </si>
  <si>
    <t>CABALLETE GRANDE PARA EXPOSICION, S/MARCA, S/SERIE, COLOR MADERA</t>
  </si>
  <si>
    <t>MMD553MOB005028</t>
  </si>
  <si>
    <t>MMD553MOB005029</t>
  </si>
  <si>
    <t>MMD553MOB005030</t>
  </si>
  <si>
    <t>MMD553MOB005031</t>
  </si>
  <si>
    <t>CABALLETE MEDIANO PARA EXPOSICION, S/MARCA, S/SERIE, COLOR MADERA</t>
  </si>
  <si>
    <t>MMD553MOB005032</t>
  </si>
  <si>
    <t>CABALLETE CHICO PARA EXPOSICION, S/MARCA, S/SERIE, COLOR MADERA</t>
  </si>
  <si>
    <t>MMD553MOB005033</t>
  </si>
  <si>
    <t>MMD553MOB005034</t>
  </si>
  <si>
    <t>MMD553MOB005035</t>
  </si>
  <si>
    <t>MMD553MOB005036</t>
  </si>
  <si>
    <t>MMD553MOB005037</t>
  </si>
  <si>
    <t>MMD553MOB005038</t>
  </si>
  <si>
    <t>MMD553MOB005039</t>
  </si>
  <si>
    <t>MMD553MOB005041</t>
  </si>
  <si>
    <t>MMD553EAD009042</t>
  </si>
  <si>
    <t>PIROGRAFOS, S/MARCA, S/SERIE, COLOR ROJO</t>
  </si>
  <si>
    <t>MMD553EAD009043</t>
  </si>
  <si>
    <t>MMD553EAD009044</t>
  </si>
  <si>
    <t>MMD553EAD009045</t>
  </si>
  <si>
    <t>MMD553EAD009046</t>
  </si>
  <si>
    <t>MMD553EAD009047</t>
  </si>
  <si>
    <t>MMD553EAD009048</t>
  </si>
  <si>
    <t>MMD553EAD009049</t>
  </si>
  <si>
    <t>MMD553EAD009050</t>
  </si>
  <si>
    <t>MMD553EAD009051</t>
  </si>
  <si>
    <t>MMD553EAD009052</t>
  </si>
  <si>
    <t>MMD553EAD009053</t>
  </si>
  <si>
    <t>MMD553EAD009054</t>
  </si>
  <si>
    <t>MMD553EAD009055</t>
  </si>
  <si>
    <t>MMD553EAD009056</t>
  </si>
  <si>
    <t>MMD553EAD009057</t>
  </si>
  <si>
    <t>MMD553MOB033058</t>
  </si>
  <si>
    <t>GUITARRA, S/MARCA, S/SERIE, COLOR CAOBA</t>
  </si>
  <si>
    <t>MMD553MOB033059</t>
  </si>
  <si>
    <t>MMD553MOB033060</t>
  </si>
  <si>
    <t>MMD553MOB033061</t>
  </si>
  <si>
    <t>MMD553MOB033062</t>
  </si>
  <si>
    <t>MMD553MOB033063</t>
  </si>
  <si>
    <t>MMD553MOB033064</t>
  </si>
  <si>
    <t>MMD553MOB033065</t>
  </si>
  <si>
    <t>MMD553MOB033066</t>
  </si>
  <si>
    <t>MMD553MOB033067</t>
  </si>
  <si>
    <t>MMD553MED002068</t>
  </si>
  <si>
    <t>ESCALINATA DE FIERRO, S/MARCA, S/SERIE, COLOR CAFÉ</t>
  </si>
  <si>
    <t>MMD553BIN003072</t>
  </si>
  <si>
    <t>IMPRESORA MULTIFUNCIONAL OFFICE JET HEWLETT PACKARD, SERIE CN4C2C413B COLOR GRIS</t>
  </si>
  <si>
    <t>MMD553EAD006074</t>
  </si>
  <si>
    <t>DISPENSADOR DE AGUA FRIA Y CALIENTE GENERAL ELECTRIC, SERIE ST0502J01779 COLOR BEIGE</t>
  </si>
  <si>
    <t>MMD571MOB019076</t>
  </si>
  <si>
    <t>SILLAS COLOR BLANCO RG03 GALV. A/R S/LOGO</t>
  </si>
  <si>
    <t>MMD553EAD018078</t>
  </si>
  <si>
    <t>GRABADORA MARCA SONY MOD ZS-S50CP, COLOR GRIS</t>
  </si>
  <si>
    <t>MMD553VUB025079</t>
  </si>
  <si>
    <t>16 TRAJES DE BASTONERA EN COLOR ROSA Y NEGRO</t>
  </si>
  <si>
    <t>MMD553EAD040082</t>
  </si>
  <si>
    <t>VENTILADOR DE TORRES 50W MYTEK MODELO 333ZR COLOR NEGRO CON DORADO</t>
  </si>
  <si>
    <t>MMD570EAD03084</t>
  </si>
  <si>
    <t>BATERIA, CABLE USB DE ALIMENTACION SERIE 52247410089</t>
  </si>
  <si>
    <t>MMD553MOB033085</t>
  </si>
  <si>
    <t>SAXOFON TENOR CENTURY CTS-100L LAQUEADO SERIE NO. 12018057</t>
  </si>
  <si>
    <t>MMD553MOB033086</t>
  </si>
  <si>
    <t>SAXOFON ALTO CENTURY CAS-200L, LAQUEADO SERIE NO. 11047699</t>
  </si>
  <si>
    <t>MMD553MOB09087</t>
  </si>
  <si>
    <t>PIZARRON BLANCO</t>
  </si>
  <si>
    <t>GUITARRA, S/ MARCA, S/ SERIE, COLOR CAOBA</t>
  </si>
  <si>
    <t>GUITARRA ROCKERA</t>
  </si>
  <si>
    <t>FUNDA P/ GUITARRA</t>
  </si>
  <si>
    <t xml:space="preserve">CABALLETE DE MADERA COLOR NATURAL </t>
  </si>
  <si>
    <t>MMD553EAD018091</t>
  </si>
  <si>
    <t>MODULAR PANASONIC SCAK X14</t>
  </si>
  <si>
    <t>MMD553MOB003092</t>
  </si>
  <si>
    <t>DE 2 PUERTAS COLOR BLANCO</t>
  </si>
  <si>
    <t>MMD5333EAD004093</t>
  </si>
  <si>
    <t>BOCINA MARCA AVI COMPETITION COLOR NEGRO</t>
  </si>
  <si>
    <t>MMD5333EAD0040931</t>
  </si>
  <si>
    <t>MMD5333EAD0040932</t>
  </si>
  <si>
    <t>AMPLIFICADOR MARCA POWER K COLOR GRIS</t>
  </si>
  <si>
    <t>MMD5333EAD0040933</t>
  </si>
  <si>
    <t>MMD5333EAD0040934</t>
  </si>
  <si>
    <t>CROSOVER MARCA POWER ACTIVE K COLOR NEGRO</t>
  </si>
  <si>
    <t>MMD5333EAD0040935</t>
  </si>
  <si>
    <t>EQUALIZADOR MARCA TEAE COLOR NEGRO</t>
  </si>
  <si>
    <t>MMD5333EAD0040936</t>
  </si>
  <si>
    <t>BASE PARA CONSOLA</t>
  </si>
  <si>
    <t>MMD5333EAD0040937</t>
  </si>
  <si>
    <t xml:space="preserve">CONSOLA MARCA YAMAHA COLOR AZUL REY </t>
  </si>
  <si>
    <t>MMD533MOB003097MAS</t>
  </si>
  <si>
    <t>SILLA SECRETARIAL SIN BRAZOS JUNIOR OFIK COLOR NEGRO</t>
  </si>
  <si>
    <t>MMD533MOB003098MAS</t>
  </si>
  <si>
    <t>MMD533MOB003099MAS</t>
  </si>
  <si>
    <t>MMD533MOB0030100MAS</t>
  </si>
  <si>
    <t>SILLA PREESCOLAR  DE POLIPROPILENO TIPO CONCHA</t>
  </si>
  <si>
    <t>MMD533MOB003010002MAS</t>
  </si>
  <si>
    <t>MMD533MOB003010003MAS</t>
  </si>
  <si>
    <t>MMD533MOB003010004MAS</t>
  </si>
  <si>
    <t>MMD533MOB003010005MAS</t>
  </si>
  <si>
    <t>MMD533MOB003010006MAS</t>
  </si>
  <si>
    <t>MMD533MOB003010007MAS</t>
  </si>
  <si>
    <t>MMD533MOB003010008MAS</t>
  </si>
  <si>
    <t>MMD533MOB003010009MAS</t>
  </si>
  <si>
    <t>MMD533MOB003010010MAS</t>
  </si>
  <si>
    <t>MMD533MOB003010011MAS</t>
  </si>
  <si>
    <t>MMD533MOB003010012MAS</t>
  </si>
  <si>
    <t>MMD533MOB003010013MAS</t>
  </si>
  <si>
    <t>MMD533MOB003010014MAS</t>
  </si>
  <si>
    <t>MMD533MOB003010015MAS</t>
  </si>
  <si>
    <t>MMD533MOB003010016MAS</t>
  </si>
  <si>
    <t>MMD533MOB003010017MAS</t>
  </si>
  <si>
    <t>MMD533MOB003010018MAS</t>
  </si>
  <si>
    <t>MMD533MOB003010019MAS</t>
  </si>
  <si>
    <t>MMD533MOB003010020MAS</t>
  </si>
  <si>
    <t>SIN CODIGO</t>
  </si>
  <si>
    <t>MARCA PANASONIC, MODELO KX-TGA402</t>
  </si>
  <si>
    <t>MMD533MOB0030101MAS</t>
  </si>
  <si>
    <t>POLIPROPILENO MESA PREESCOLAR 80</t>
  </si>
  <si>
    <t>MMD533MOB00301011MAS</t>
  </si>
  <si>
    <t>MMD533MOB00301012MAS</t>
  </si>
  <si>
    <t>MMD533MOB00301013MAS</t>
  </si>
  <si>
    <t>MMD533MOB00301014MAS</t>
  </si>
  <si>
    <t>MMD533MOB0030102MAS</t>
  </si>
  <si>
    <t xml:space="preserve">LOCKER METALICO DE CINCO PUERTAS COLOR GRIS DE METAL </t>
  </si>
  <si>
    <t>MMD533MOB0030103MAS</t>
  </si>
  <si>
    <t>CAÑON DE PROYECCION MARCA SONY CON NO. DE SERIE 5160214 COLOR BEIGE Y NEGRO</t>
  </si>
  <si>
    <t>MMD533MED0020104</t>
  </si>
  <si>
    <t>ESCALERA CONVERTIBLE DE ALUMINIO</t>
  </si>
  <si>
    <t>MMD570MOB09087</t>
  </si>
  <si>
    <t xml:space="preserve">PIZARRON BLANCO </t>
  </si>
  <si>
    <t>GATO HIDRAULICO DE PATIN DE DOS TONELADAS</t>
  </si>
  <si>
    <t>CRUCETA PARA TUERCAS</t>
  </si>
  <si>
    <t>CUADRO DE LONA DE VINIL MANUEL DOBLADO ANTIGUO MEDIDA 1.50 X 1.25 MTS</t>
  </si>
  <si>
    <t>JARDIN DEL PERDON  ANTIGUO MEDIDA 2.60X2.00 MTS</t>
  </si>
  <si>
    <t>CHICA COLOR ROJO</t>
  </si>
  <si>
    <t>FIERRO COLOR NEGRO</t>
  </si>
  <si>
    <t>MADERA CON BASE DE FIERRO (TAPANCO)</t>
  </si>
  <si>
    <t>DE FIERRO COLOR GRIS (PATAS DE TAPANCO)</t>
  </si>
  <si>
    <t>DE PLASTICO COLOR BLANCO</t>
  </si>
  <si>
    <t xml:space="preserve">MADERA CON BASE DE FIERRO </t>
  </si>
  <si>
    <t xml:space="preserve">SILLA ACOJINADA COLOR NEGRO </t>
  </si>
  <si>
    <t xml:space="preserve">SILLA DE PLASTICO COLOR NEGRO </t>
  </si>
  <si>
    <t>7932/3134</t>
  </si>
  <si>
    <t>PERTENECIENTE A INSTITUTO ESTATAL DE LA CULTURA</t>
  </si>
  <si>
    <t>7958/3121</t>
  </si>
  <si>
    <t>7969/3174</t>
  </si>
  <si>
    <t>10031226-2925</t>
  </si>
  <si>
    <t>10041620-2903</t>
  </si>
  <si>
    <t>10041627-2927</t>
  </si>
  <si>
    <t>2078/3358</t>
  </si>
  <si>
    <t>3020/3357</t>
  </si>
  <si>
    <t>2955/3359</t>
  </si>
  <si>
    <t>REPUESTO</t>
  </si>
  <si>
    <t>GC0430/2980</t>
  </si>
  <si>
    <t>090336/751</t>
  </si>
  <si>
    <t>GC0121/3027</t>
  </si>
  <si>
    <t>821/859</t>
  </si>
  <si>
    <t>3854/2607</t>
  </si>
  <si>
    <t>PROPIO</t>
  </si>
  <si>
    <t>CASA DE LA CULTURA</t>
  </si>
  <si>
    <t>S/A</t>
  </si>
  <si>
    <t>00000177000 S/N</t>
  </si>
  <si>
    <t>AMPLIFICADO DOS VIAS , MARCA DAS</t>
  </si>
  <si>
    <t>AMPLIFICADO CON BOCINAS 18" MARCA DAS</t>
  </si>
  <si>
    <t>PROYECTOR DE ACETATOS MOD. 1800</t>
  </si>
  <si>
    <t>MARCA YAMAHA, MOD MG24/14FX</t>
  </si>
  <si>
    <t>SAXORES MARCA DIXON</t>
  </si>
  <si>
    <t>TIMBALES LATINOS MARCA EXTREM</t>
  </si>
  <si>
    <t>BASE PARA TIMBALES</t>
  </si>
  <si>
    <t>CLARINETE MARCA SKY LARK</t>
  </si>
  <si>
    <t>SAXOR MARCA CENTURY</t>
  </si>
  <si>
    <t>SAXOFON TENOR MARCA AMATI KRASLICE CON BOQUILLA</t>
  </si>
  <si>
    <t>MARCA AMTI KRASLICE</t>
  </si>
  <si>
    <t>SAOXOFON ALTO PANAMERICAN CON BOQUILLA</t>
  </si>
  <si>
    <t>TUBA COLOR ALUMINIO</t>
  </si>
  <si>
    <t>PEDESTAL PLEGLABLE MARCA DRUMS</t>
  </si>
  <si>
    <t>PEDESTALES MARCA CSE CROMADO NEGRO</t>
  </si>
  <si>
    <t>MICROFONO MARCA SHURE</t>
  </si>
  <si>
    <t>MICROFONO J&amp;B</t>
  </si>
  <si>
    <t>MICROFONO INALAMBRICO MARCA SHURE</t>
  </si>
  <si>
    <t>CABLE NEGRO PARA MICROFONO Y SONIDO</t>
  </si>
  <si>
    <t>EXTENCIONES PARA CONECTAR</t>
  </si>
  <si>
    <t>ELIMINADOR COLOR NEGRO</t>
  </si>
  <si>
    <t>CABLE ADAPTADOR</t>
  </si>
  <si>
    <t>CABLE RCA</t>
  </si>
  <si>
    <t xml:space="preserve">MMD501BIN04026 </t>
  </si>
  <si>
    <t>SILLA EJ MOD W1007 REF</t>
  </si>
  <si>
    <t xml:space="preserve">MMD501BIN04027 </t>
  </si>
  <si>
    <t xml:space="preserve">MMD501BIN04028 </t>
  </si>
  <si>
    <t xml:space="preserve">MMD501BIN04029 </t>
  </si>
  <si>
    <t xml:space="preserve">MMD501BIN04030 </t>
  </si>
  <si>
    <t>MMD501BIN04031</t>
  </si>
  <si>
    <t>MMD501BIN04032</t>
  </si>
  <si>
    <t>GAB MET 1.80 C/4 ENT 2 PTAS CHAPA REF</t>
  </si>
  <si>
    <t>MMD501BIN04033</t>
  </si>
  <si>
    <t>MMD501BIN04034</t>
  </si>
  <si>
    <t>MESA DE CAOBA PARA 8 PERSONAS EJ</t>
  </si>
  <si>
    <t>MMD501BIN04035</t>
  </si>
  <si>
    <t>ARCHIVERO METALICO REF DE 4 GAV</t>
  </si>
  <si>
    <t>MMD501BIN04036</t>
  </si>
  <si>
    <t>COOLER PORTATIL C/VENTILARODR HUMI</t>
  </si>
  <si>
    <t>MMD501BIN04037</t>
  </si>
  <si>
    <t>COMP LENOVO 2GB R 500GB DD PANT19´5</t>
  </si>
  <si>
    <t>MMMD561MOB003303</t>
  </si>
  <si>
    <t xml:space="preserve">ESTR3X4 T/ARAÑA IMP C/LOGO ADMON </t>
  </si>
  <si>
    <t>MMD01515200416</t>
  </si>
  <si>
    <t>MMD513BIN0012074</t>
  </si>
  <si>
    <t xml:space="preserve">CTROL DE ASIST ANVIZ SEG Y PRO DUAL CAM </t>
  </si>
  <si>
    <t>MMD513BIN0012075</t>
  </si>
  <si>
    <t>SILLON SEMI EJECUTIVO KEILAUER MOD CC</t>
  </si>
  <si>
    <t>MMD513BIN0012076</t>
  </si>
  <si>
    <t>MMD513BIN0012077</t>
  </si>
  <si>
    <t>MMD513BIN0012080</t>
  </si>
  <si>
    <t>MMD513BIN0012078</t>
  </si>
  <si>
    <t>MESAS/ MARCA S/MODELO BLANCO</t>
  </si>
  <si>
    <t>MMD513BIN0012079</t>
  </si>
  <si>
    <t>MMD513BIN0012081</t>
  </si>
  <si>
    <t>MMD513BIN0012082</t>
  </si>
  <si>
    <t>MMD513BIN0012083</t>
  </si>
  <si>
    <t>MMD513BIN0012084</t>
  </si>
  <si>
    <t>CAJA FUERTE SENTRYSAFE COLOR NEGRA</t>
  </si>
  <si>
    <t>MMD515MOB019086</t>
  </si>
  <si>
    <t>VENT DE TECHO INDUSTRIAL FULGORE</t>
  </si>
  <si>
    <t>MMD515MOB019087</t>
  </si>
  <si>
    <t>MMD 517EAC010026</t>
  </si>
  <si>
    <t>BATERIA P/RADIO MAGONE A8 COD 613-1</t>
  </si>
  <si>
    <t>MMD 517EAC010025</t>
  </si>
  <si>
    <t>MMD1251510116</t>
  </si>
  <si>
    <t xml:space="preserve">HP RAM GB DD 1TB PANT LED 14" W10 </t>
  </si>
  <si>
    <t>MMD1251510216</t>
  </si>
  <si>
    <t>MMD1251520116</t>
  </si>
  <si>
    <t xml:space="preserve">TABLET TECH PAD, PROC INTEL PANT DE 7" </t>
  </si>
  <si>
    <t>MMD1251520216</t>
  </si>
  <si>
    <t>MMD1252110116</t>
  </si>
  <si>
    <t>VIDEO PROYECTOR DE 3200 LUM</t>
  </si>
  <si>
    <t>MMD1251180116</t>
  </si>
  <si>
    <t>ESC RITORIO EJECUTIVO 1.60X.60 MEL CAOBA</t>
  </si>
  <si>
    <t xml:space="preserve"> MMD1251180216</t>
  </si>
  <si>
    <t>MMD1251110116</t>
  </si>
  <si>
    <t>ARCH LUX VERTICAL 4 CAJ MEL COL CAOBA</t>
  </si>
  <si>
    <t>MMMD125170116</t>
  </si>
  <si>
    <t>MESA MESA PLEGABLE ROBUS DE 2.40X0.60</t>
  </si>
  <si>
    <t xml:space="preserve">MMMD125170216 </t>
  </si>
  <si>
    <t>MMMD125170316</t>
  </si>
  <si>
    <t>MMD12511190116</t>
  </si>
  <si>
    <t>SILLA VISITANTE TUB OVAL S/BRAZO</t>
  </si>
  <si>
    <t>MMD12511190216</t>
  </si>
  <si>
    <t>SILLA VISIT TUB OVAL S/BRAZOS C/NEGRO</t>
  </si>
  <si>
    <t>MMD1251210116</t>
  </si>
  <si>
    <t>SILLON EJ RESPALDO BAJO COL NEGRO</t>
  </si>
  <si>
    <t>MMD1251170116</t>
  </si>
  <si>
    <t>MESA DE TRABAJO1.20 MELAMINA CAOBA</t>
  </si>
  <si>
    <t>MMD1251170216</t>
  </si>
  <si>
    <t>MMD1251170316</t>
  </si>
  <si>
    <t>MMD1251170416</t>
  </si>
  <si>
    <t xml:space="preserve"> MMD1251170516</t>
  </si>
  <si>
    <t>MMD1251170616</t>
  </si>
  <si>
    <t>MMD523AD00419</t>
  </si>
  <si>
    <t>LENTE PARA CAMARA KIT EOS T5  18-55M</t>
  </si>
  <si>
    <t>MMD511MOB019033</t>
  </si>
  <si>
    <t>VENTILADOR DE TECHO</t>
  </si>
  <si>
    <t>MMD531VET0010112</t>
  </si>
  <si>
    <t xml:space="preserve">VEHICULO C/TORRETA SIR ELECT </t>
  </si>
  <si>
    <t>MMD531VET0010113</t>
  </si>
  <si>
    <t>MMD531VET0010114</t>
  </si>
  <si>
    <t xml:space="preserve"> MMD531VET0010115</t>
  </si>
  <si>
    <t>MMD513BIN03287</t>
  </si>
  <si>
    <t>MMD513BIN03288</t>
  </si>
  <si>
    <t>MMD513BIN03289</t>
  </si>
  <si>
    <t>MMD513BIN03290</t>
  </si>
  <si>
    <t>MMD513BIN03291</t>
  </si>
  <si>
    <t>SILLA VISITANTE TUBO OVAL S/BRAZOS</t>
  </si>
  <si>
    <t>MMD513BIN03292</t>
  </si>
  <si>
    <t>MMD513BIN03293</t>
  </si>
  <si>
    <t>MMD513BIN03294</t>
  </si>
  <si>
    <t>MMD513BIN03295</t>
  </si>
  <si>
    <t>MMD531BIN003281</t>
  </si>
  <si>
    <t>LOCKER 5 PUERTAS MET 1.80 X.38 X .45 PORT</t>
  </si>
  <si>
    <t>MMD531BIN003282</t>
  </si>
  <si>
    <t xml:space="preserve">MMD531BIN003283 </t>
  </si>
  <si>
    <t>MMD531BIN003284</t>
  </si>
  <si>
    <t>MMD531BIN003285</t>
  </si>
  <si>
    <t>MMD531BIN003286</t>
  </si>
  <si>
    <t>MMD1552310116</t>
  </si>
  <si>
    <t>SX610 HS 20MP18x EST IMAG FULLHD WIFI</t>
  </si>
  <si>
    <t>MMD531BIN00328</t>
  </si>
  <si>
    <t>IMPRESORA INYECCION HP LASERJET P1102</t>
  </si>
  <si>
    <t>MMD513BIN003280</t>
  </si>
  <si>
    <t xml:space="preserve">PORT RAM 4GB DD 1T PANTALLA 14" W10 </t>
  </si>
  <si>
    <t>MMD513BIN003282</t>
  </si>
  <si>
    <t xml:space="preserve">IMP INYECCION EPSON MOD L-310 </t>
  </si>
  <si>
    <t>MMD531EAC010279</t>
  </si>
  <si>
    <t>TELEFONO INALAMBRICO MOTOROLA</t>
  </si>
  <si>
    <t xml:space="preserve">MMD531EAC010280 </t>
  </si>
  <si>
    <t>KIT ANTENA UNIDAD 09277</t>
  </si>
  <si>
    <t>MMD531EAC010281</t>
  </si>
  <si>
    <t>KIT ANTENA UNIDAD 09070</t>
  </si>
  <si>
    <t>MMD532EAC010020</t>
  </si>
  <si>
    <t>TELEFONO INAL DUO MOTOROLA AURI2000</t>
  </si>
  <si>
    <t>MMD532EAC010021</t>
  </si>
  <si>
    <t>TARJ LOG C/DISPLAY, BOC Y 2 ANTENAS</t>
  </si>
  <si>
    <t xml:space="preserve"> MMD532EAC010022</t>
  </si>
  <si>
    <t>MMD1856580116</t>
  </si>
  <si>
    <t xml:space="preserve">ROUTER NTX MOBILE </t>
  </si>
  <si>
    <t>MMD511MOB036086</t>
  </si>
  <si>
    <t>AMPLIF Y TROMPETA RECT P/INTERPERIE</t>
  </si>
  <si>
    <t>MMD19519110116</t>
  </si>
  <si>
    <t>RADIO Y BAT MOT MOD MAGONE A 8 C/BAT</t>
  </si>
  <si>
    <t>MMD19519110216</t>
  </si>
  <si>
    <t>MMD19519110316</t>
  </si>
  <si>
    <t>MMD19519110416</t>
  </si>
  <si>
    <t>MMD19519110516</t>
  </si>
  <si>
    <t>MMD195190116</t>
  </si>
  <si>
    <t>BATERIA MAGONE A8 CODIGO 613-1</t>
  </si>
  <si>
    <t>MMD195190216</t>
  </si>
  <si>
    <t>MMD561MOB003302</t>
  </si>
  <si>
    <t>EQPO RIEGO HONDA 3" 5.5 HP  WB30XHDR</t>
  </si>
  <si>
    <t>SOPLADORA DE MOCHILA ECHO 63.33cc</t>
  </si>
  <si>
    <t>MMD513MOBOO9023</t>
  </si>
  <si>
    <t>CENTRIF EVANS 61ME0500 5HP 3"X2" TRIF</t>
  </si>
  <si>
    <t xml:space="preserve">MMD2581370116 </t>
  </si>
  <si>
    <t>EST 4/4 DE MAPLE,  INC ARCO, EST Y AFIN</t>
  </si>
  <si>
    <t xml:space="preserve">MMD2581370216 </t>
  </si>
  <si>
    <t xml:space="preserve">MMD2581370316 </t>
  </si>
  <si>
    <t xml:space="preserve">MMD2581370416 </t>
  </si>
  <si>
    <t xml:space="preserve">MMD2581370516 </t>
  </si>
  <si>
    <t xml:space="preserve">MMD2581370616 </t>
  </si>
  <si>
    <t>MMD2581370716</t>
  </si>
  <si>
    <t xml:space="preserve">MMD2581370816 </t>
  </si>
  <si>
    <t xml:space="preserve">MMD2581370916 </t>
  </si>
  <si>
    <t xml:space="preserve">MMD2581371016 </t>
  </si>
  <si>
    <t xml:space="preserve">MMD2581371116 </t>
  </si>
  <si>
    <t xml:space="preserve">MMD2581371216 </t>
  </si>
  <si>
    <t xml:space="preserve">MMD2581371316 </t>
  </si>
  <si>
    <t xml:space="preserve">MMD2581371416 </t>
  </si>
  <si>
    <t xml:space="preserve">MMD2581371616 </t>
  </si>
  <si>
    <t xml:space="preserve">MMD2581371516 </t>
  </si>
  <si>
    <t>MMD2581371616</t>
  </si>
  <si>
    <t>MMD0356410116</t>
  </si>
  <si>
    <t>AIRE ACOND FRIO/CALOR 1 TR 110 V</t>
  </si>
  <si>
    <t>MMD0356410216</t>
  </si>
  <si>
    <t>MMD0356410316</t>
  </si>
  <si>
    <t>MMD0356410416</t>
  </si>
  <si>
    <t>MMD0156410116</t>
  </si>
  <si>
    <t>MMD1756410116</t>
  </si>
  <si>
    <t>MMD1756410216</t>
  </si>
  <si>
    <t>MMD1756410316</t>
  </si>
  <si>
    <t>MMD155910116</t>
  </si>
  <si>
    <t>RADIO Y BAT DEP450 SERIE: 752TTSC7121</t>
  </si>
  <si>
    <t>MMD155910216</t>
  </si>
  <si>
    <t>RADIO Y BAT DEP450 SERIE: 752TTSC7494</t>
  </si>
  <si>
    <t>MMD155910316</t>
  </si>
  <si>
    <t>RADIO Y BAT DEP450 SERIE: 752TTSC7724</t>
  </si>
  <si>
    <t>MMD155910416</t>
  </si>
  <si>
    <t>RADIO Y BAT DEP450 SERIE: 752TTSC7845</t>
  </si>
  <si>
    <t>MMD155910516</t>
  </si>
  <si>
    <t>RADIO Y BAT DEP450 SERIE: 752TTSC7900</t>
  </si>
  <si>
    <t>MMD155910616</t>
  </si>
  <si>
    <t>RADIO Y BAT DEP450 SERIE: 752TTSC7283</t>
  </si>
  <si>
    <t>MMD155910716</t>
  </si>
  <si>
    <t>RADIO Y BAT DEP450 SERIE: 752TTSC7629</t>
  </si>
  <si>
    <t>MMD155910816</t>
  </si>
  <si>
    <t>RADIO Y BAT DEP450 SERIE: 752TTSC7801</t>
  </si>
  <si>
    <t>MMD155910916</t>
  </si>
  <si>
    <t>RADIO Y BAT DEP450 SERIE: 752TTSC7885</t>
  </si>
  <si>
    <t>MMD155911016</t>
  </si>
  <si>
    <t>RADIO Y BAT DEP450 SERIE: 752TTSC7980</t>
  </si>
  <si>
    <t>BATERIA P/EP450 (GRUESA) NNTN4497</t>
  </si>
  <si>
    <t>MMD155911216</t>
  </si>
  <si>
    <t>MMD155911316</t>
  </si>
  <si>
    <t>MMD155911416</t>
  </si>
  <si>
    <t>MMD155911516</t>
  </si>
  <si>
    <t>MMD155911616</t>
  </si>
  <si>
    <t>MMD155911716</t>
  </si>
  <si>
    <t>MMD155911816</t>
  </si>
  <si>
    <t>MMD155912016</t>
  </si>
  <si>
    <t>MMD1356590116</t>
  </si>
  <si>
    <t xml:space="preserve">TARJ DE 30 LINEAS DIG(E1) C/RACK </t>
  </si>
  <si>
    <t>MMD1351590116</t>
  </si>
  <si>
    <t>SWICHT SWICHT 24 PUERTOS 10/100</t>
  </si>
  <si>
    <t xml:space="preserve">MMD1751190116 </t>
  </si>
  <si>
    <t>SEMIEJ 2 PAL TAP EN TELA C/BRAZOS</t>
  </si>
  <si>
    <t xml:space="preserve">MMD1751190216 </t>
  </si>
  <si>
    <t xml:space="preserve">MMD1751190316 </t>
  </si>
  <si>
    <t xml:space="preserve">MMD1751190416 </t>
  </si>
  <si>
    <t xml:space="preserve">MMD1751190516 </t>
  </si>
  <si>
    <t xml:space="preserve">MMD1751190616 </t>
  </si>
  <si>
    <t>MMD1751210116</t>
  </si>
  <si>
    <t>SILLON  EJ C/RESP MALLA C/CABECERA</t>
  </si>
  <si>
    <t>MMD1751960116</t>
  </si>
  <si>
    <t>MULTIF C/ALIM DE DOCTOS TONER NEGRO</t>
  </si>
  <si>
    <t xml:space="preserve">MMD1651910116 </t>
  </si>
  <si>
    <t>RAD Y BAT KENW ANTENA BAT CLIP CARG</t>
  </si>
  <si>
    <t xml:space="preserve">MMD1651910216 </t>
  </si>
  <si>
    <t>MMD1651910316</t>
  </si>
  <si>
    <t>MMD1651910416</t>
  </si>
  <si>
    <t xml:space="preserve">MMD16519110116 </t>
  </si>
  <si>
    <t>BATERIA P/RADIO (TK2000) TX302K01</t>
  </si>
  <si>
    <t xml:space="preserve">MMD16519110216 </t>
  </si>
  <si>
    <t>MMD16519110316</t>
  </si>
  <si>
    <t>MMD2156720116</t>
  </si>
  <si>
    <t>POD HONDA TRACC. D/CUCHI 5.5 HP</t>
  </si>
  <si>
    <t>MMD2156720216</t>
  </si>
  <si>
    <t>MMD2156710316</t>
  </si>
  <si>
    <t>DESB HONDA 1.6 HP 35CC 4 TIEMPO</t>
  </si>
  <si>
    <t>MMD2156710416</t>
  </si>
  <si>
    <t>MMD2156710516</t>
  </si>
  <si>
    <t>MOTOSIERRA HUSQVARA 18" 40.9cc</t>
  </si>
  <si>
    <t>MMD0351180116</t>
  </si>
  <si>
    <t>ESCRITORIO Y MOSTRADOR COLOR CAOBA</t>
  </si>
  <si>
    <t>MMD0351190116</t>
  </si>
  <si>
    <t>SILLA SECRETARIAL EJECUTIVA</t>
  </si>
  <si>
    <t>MMD0351190216</t>
  </si>
  <si>
    <t>MMD0351190316</t>
  </si>
  <si>
    <t>MMD0351190416</t>
  </si>
  <si>
    <t>MMD0351190516</t>
  </si>
  <si>
    <t>MMD0351180216</t>
  </si>
  <si>
    <t>ESCRITORIO MADERA C/CAJONES LATERALES</t>
  </si>
  <si>
    <t>MMD0351180316</t>
  </si>
  <si>
    <t>MMD0351180416</t>
  </si>
  <si>
    <t>MMD0351190616</t>
  </si>
  <si>
    <t>SILLA VISITANTE</t>
  </si>
  <si>
    <t>MMD0351190716</t>
  </si>
  <si>
    <t>MMD0351190816</t>
  </si>
  <si>
    <t>MMD0351190916</t>
  </si>
  <si>
    <t>MMD0351191016</t>
  </si>
  <si>
    <t>MMD0351191116</t>
  </si>
  <si>
    <t>MMD0351191216</t>
  </si>
  <si>
    <t>MMD0351191316</t>
  </si>
  <si>
    <t>MMD0351191416</t>
  </si>
  <si>
    <t>MMD0351191516</t>
  </si>
  <si>
    <t>MMD0351230116</t>
  </si>
  <si>
    <t>TABLERO</t>
  </si>
  <si>
    <t>MMD0351230216</t>
  </si>
  <si>
    <t>MMD0351110116</t>
  </si>
  <si>
    <t>ARCHIVERO 3 CAJONES ACERO C/CERRADURA</t>
  </si>
  <si>
    <t>MMD0351110216</t>
  </si>
  <si>
    <t>MMD0351110316</t>
  </si>
  <si>
    <t>MMD0351160116</t>
  </si>
  <si>
    <t xml:space="preserve">LIBRERO </t>
  </si>
  <si>
    <t>MMD03515130116</t>
  </si>
  <si>
    <t>MULTIF LASERJET HP PRO NEGRO DUPLEX</t>
  </si>
  <si>
    <t>MMD0351191616</t>
  </si>
  <si>
    <t>ROBUS SILLA VISITA TUB OVAL S/BRAZOS</t>
  </si>
  <si>
    <t>MMD0351191716</t>
  </si>
  <si>
    <t>MMD0351191816</t>
  </si>
  <si>
    <t>MMD0351191916</t>
  </si>
  <si>
    <t>MMD0351192016</t>
  </si>
  <si>
    <t>MMD0351192116</t>
  </si>
  <si>
    <t>MMD0351192216</t>
  </si>
  <si>
    <t>MMD0351192316</t>
  </si>
  <si>
    <t>MMD0351192416</t>
  </si>
  <si>
    <t>MMD0351192516</t>
  </si>
  <si>
    <t>MMD0351192616</t>
  </si>
  <si>
    <t>MMD0351192716</t>
  </si>
  <si>
    <t>MMD0351192816</t>
  </si>
  <si>
    <t>MMD0351192916</t>
  </si>
  <si>
    <t>MMD0351193016</t>
  </si>
  <si>
    <t>MMD03519240116</t>
  </si>
  <si>
    <t>ENFRIADOR DE AGUA BLANCO MOD. GXCF05D4</t>
  </si>
  <si>
    <t>MMD03519240216</t>
  </si>
  <si>
    <t>MMD0351240116</t>
  </si>
  <si>
    <t>SALA BRUCELAS</t>
  </si>
  <si>
    <t>MMD0351260116</t>
  </si>
  <si>
    <t>JUEGO DE MESAS DOMINO</t>
  </si>
  <si>
    <t>MMD0254101IE</t>
  </si>
  <si>
    <t>DINA AUTOBUS GRIS MOD. 1991 SERIE: 360036891</t>
  </si>
  <si>
    <t>MMD0254102IE</t>
  </si>
  <si>
    <t>CHEVROLET CREW CAB BLANCO OLIMPICO CHEYENNE 4x4 2012 SERIE:3GCPK9E72CG160433</t>
  </si>
  <si>
    <t>MMD025410316</t>
  </si>
  <si>
    <t>CHEVROLET CHEVY 2012 BLANCO SERIE: 3G1SE5ZA0CS104755</t>
  </si>
  <si>
    <t>MMD0354101IE</t>
  </si>
  <si>
    <t>CHEVROLET SUBURBAN VAGONETA 1998 BLANCO/GRIS SERIE: 3GCEC26K3WG148603</t>
  </si>
  <si>
    <t>MMD0354103IE</t>
  </si>
  <si>
    <t>DINA PHANIER-URBANO 1995 BLANCO SERIE: 3010942C3</t>
  </si>
  <si>
    <t>MMD0354104IE</t>
  </si>
  <si>
    <t>DODGE DURANGO 1999 GRIS SERIE: 1B4HR28Y0XF660638</t>
  </si>
  <si>
    <t>MMD0354105IE</t>
  </si>
  <si>
    <t>NISSAN TSURU 2002 CHAMPAGNE SERIE: 3N1EB31S22K357728</t>
  </si>
  <si>
    <t>MMD035410614</t>
  </si>
  <si>
    <t>CHEVROLET AVEO 2014 ROJO TINTO BRILLANTE SERIE: 3G1TA5AF6EL174927</t>
  </si>
  <si>
    <t>MMD0454101IE</t>
  </si>
  <si>
    <t>VOLKSWAGEN JETTA 2007GRIS PLATEADO METALICO SERIE: 3VWRV09M67M613825</t>
  </si>
  <si>
    <t>MMD06541001IE</t>
  </si>
  <si>
    <t>FORD PICK-UP 1998 BLANCO OXFORD SERIE: 3FTDF1727WMB08117</t>
  </si>
  <si>
    <t>MMD0754101IE</t>
  </si>
  <si>
    <t>CHEVROLET LUV PICK-UP 2004 BLANCO SERIE: 8GGTFRC134A131224</t>
  </si>
  <si>
    <t>MMD0754102IE</t>
  </si>
  <si>
    <t>NISSAN PICK-UP 2004 BLANCO SERIE: 3N6CD13S84K054081</t>
  </si>
  <si>
    <t>MMD0854101IE</t>
  </si>
  <si>
    <t>CHEVROLET TRACKER 2001 GRIS SERIE: 2CNBJ13CX16939789</t>
  </si>
  <si>
    <t>MMD0954101IE</t>
  </si>
  <si>
    <t>NISSAN PICK-UP D.CAB 2000 GRIS PERLADO SERIE: 3N6CD13S7YK026195</t>
  </si>
  <si>
    <t>MMD0954102IE</t>
  </si>
  <si>
    <t>NISSAN TSURU 2009 PLATA SERIE: 3N1EB31S89K327367</t>
  </si>
  <si>
    <t>MMD1154101IE</t>
  </si>
  <si>
    <t>NISSAN TSURU 2004 BLANCO POLAR SERIE: 3N1EB31S04K534134</t>
  </si>
  <si>
    <t>MMD1154102IE</t>
  </si>
  <si>
    <t>CHEVROLET PICK-UP 2001 BLANCO OLIMPICO SERIE: 1GCEC14W61Z119301</t>
  </si>
  <si>
    <t>MMD115410316</t>
  </si>
  <si>
    <t>NISSAN PICK-UP 2006 ROJO SERIE: 3N6DD12S76K032579</t>
  </si>
  <si>
    <t>MMD1154104IE</t>
  </si>
  <si>
    <t>DINA VOLTEO 1986 BLANCO SERIE: TK120M04989N04</t>
  </si>
  <si>
    <t>MMD1154105IE</t>
  </si>
  <si>
    <t>MERCEDES BENZ VOLTEO 1992 BLANCO SERIE: C1314BM0010349</t>
  </si>
  <si>
    <t>MMD1154106IE</t>
  </si>
  <si>
    <t>CHEVROLET PICK-UP 1999 ROJO/GRAFITO SERIE: 1GCEC34WXXZ212682</t>
  </si>
  <si>
    <t>MMD1154107IE</t>
  </si>
  <si>
    <t>DINA VOLTEO 2000 BLANCO SERIE: 3AACSKTR8YS007870</t>
  </si>
  <si>
    <t>MMD1154108IE</t>
  </si>
  <si>
    <t>JOHN DEERE TRACTOR TOPADORA 700 H BLANCO SERIE: T0700HX937422</t>
  </si>
  <si>
    <t>MMD1154109IE</t>
  </si>
  <si>
    <t>JOHN DEERE RETROEXCAVADORA 310 G AMARILLO SERIE: T0310GX925136</t>
  </si>
  <si>
    <t>MMD1154110IE</t>
  </si>
  <si>
    <t>CATERPILLAR RETROEXCAVADORA 416 AMARILLO SERIE: 5PC12884</t>
  </si>
  <si>
    <t>MMD1154111IE</t>
  </si>
  <si>
    <t>GALION MOTOCONFORMADORA 870 AMARILLO SERIE: G78005U200321</t>
  </si>
  <si>
    <t>MDD1254101IE</t>
  </si>
  <si>
    <t>CHEVROLET SONOMA PICK-UP 1995 GRIS SERIE: 1GCCS1946S8154879</t>
  </si>
  <si>
    <t>MMD1554130115</t>
  </si>
  <si>
    <t>HONDA CB 150 MOTOCICLETA 2015 AZUL/NEGRO SERIE: ME4KC1946F8010364</t>
  </si>
  <si>
    <t>MMD1554130215</t>
  </si>
  <si>
    <t>HONDA CB 150 MOTOCICLETA 2015 AZUL/NEGRO SERIE: ME4KC194XF8010366</t>
  </si>
  <si>
    <t>MMD1554201IE</t>
  </si>
  <si>
    <t>FERBER CASETA MOVIL 2006 BLANCO SERIE: 3ARBWJ1096EAB0022</t>
  </si>
  <si>
    <t>MMD155420215</t>
  </si>
  <si>
    <t>CAMPER GÜETO CASETA MOVIL 2015 BLANCO SERIE: 3C9RMCAR7F1151428</t>
  </si>
  <si>
    <t>MMD155420315</t>
  </si>
  <si>
    <t>CAMPER GÜETO CASETA MOVIL 2015 BLANCO SERIE: 3C9RMCAR7F1151429</t>
  </si>
  <si>
    <t>MMD1554110116</t>
  </si>
  <si>
    <t>FORD RANGER SA CREW CAB XL 4X2 2015 AZUL PANTONE SERIE: 8AFRR5AA9F6313547</t>
  </si>
  <si>
    <t>MMD1554110216</t>
  </si>
  <si>
    <t>FORD RANGER SA CREW CAB XL 4X2 2015 AZUL PANTONE SERIE: 8AFRR5AA2F6346180</t>
  </si>
  <si>
    <t>MMD1554110316</t>
  </si>
  <si>
    <t>FORD RANGER SA CREW CAB XL 4X2 2015 AZUL PANTONE SERIE: 8AFRR5AA1F6344467</t>
  </si>
  <si>
    <t>MMD1554110416</t>
  </si>
  <si>
    <t>FORD RANGER SA CREW CAB XL 4X2 2015 AZUL PANTONE SERIE: 8AFRR5AA0F6344444</t>
  </si>
  <si>
    <t>MMD1554110516</t>
  </si>
  <si>
    <t>FORD RANGER SA CREW CAB XL 4X2 2015 AZUL PANTONE SERIE: 8AFRR5AA2F6344476</t>
  </si>
  <si>
    <t>MMD1554110616</t>
  </si>
  <si>
    <t>FORD RANGER SA CREW CAB XL 4X2 2015 AZUL PANTONE SERIE: 8AFRR5AA7F6344442</t>
  </si>
  <si>
    <t>MMD1554110716</t>
  </si>
  <si>
    <t>FORD RANGER SA CREW CAB XL 4X2 2015 AZUL PANTONE SERIE: 8AFRR5AA4F6350358</t>
  </si>
  <si>
    <t>MMD1554110816</t>
  </si>
  <si>
    <t>FORD RANGER SA CREW CAB XL 4X2 2015 AZUL PANTONE SERIE: 8AFRR5AA4F6350361</t>
  </si>
  <si>
    <t>MMD15541109IE</t>
  </si>
  <si>
    <t>FORD PICKUP 2001 BLANCO SERIE: 1FTRW08L81KD68579</t>
  </si>
  <si>
    <t>MMD15541110IE</t>
  </si>
  <si>
    <t>CHEVROLET C-20 CAMION 2005 ARENA 2GCEC13T051340835</t>
  </si>
  <si>
    <t>MMD1654101IE</t>
  </si>
  <si>
    <t>FORD EXPLORER 2001 WINDA SERIE: 1FMZU77E71UA33105</t>
  </si>
  <si>
    <t>MMD1654102IE</t>
  </si>
  <si>
    <t>NISSAN CHASIS LARGO 2001 BLANCO SERIE: 3N6CD15S71K061418</t>
  </si>
  <si>
    <t>MMD1654103IE</t>
  </si>
  <si>
    <t>FORD COURIER 2008 BLANCO OXFORD SERIE: 9BFBT32N587872449</t>
  </si>
  <si>
    <t>MMD1654104IE</t>
  </si>
  <si>
    <t>CHEVROLET PICK UP 2000 BLANCO SERIE: 1GCEC14W8YZ215389</t>
  </si>
  <si>
    <t>MMD17541101IE</t>
  </si>
  <si>
    <t>CHEVROLET PICK-UP 1995 BLANCO OLIMPICO/AZUL SERIE: 3GCEC20A9SM116959</t>
  </si>
  <si>
    <t>CHEVROLET PICK-UP SILVERADO 2004 PLATA METALICO SERIE: 1GCEC14X74Z276137</t>
  </si>
  <si>
    <t>NISSAN TSURU 2005 ROJO ESCARLATA SERIE: 3N1EB31S75K346292</t>
  </si>
  <si>
    <t>MMD1854101IE</t>
  </si>
  <si>
    <t>FORD F150 PICK-UP 1999 BLANCO OXFORD SERIE: 3FTDF1726XMA41253</t>
  </si>
  <si>
    <t>MMD1854102IE</t>
  </si>
  <si>
    <t>INTERNATIONAL MINIBUS CHASISCTRL DELANTERO 2013 BLANCO/AZUL SERIE: 3HBBZSGN3DL201743</t>
  </si>
  <si>
    <t>MMD1954101IE</t>
  </si>
  <si>
    <t>CHEVROLET S-10 PICK-UP 2001 VERDE ARBUSTO/GRAFITO SERIE: 1GCCS145918174591</t>
  </si>
  <si>
    <t>MMD1954102IE</t>
  </si>
  <si>
    <t>FORD FORD PIPA 2 1999 BLANCO SERIE: 3FEXF8011XMA06246</t>
  </si>
  <si>
    <t>MMD1954103IE</t>
  </si>
  <si>
    <t>CHEVROLET KODIAC PIPA 3 2001 BLANCO SERIE: 3GBM7H1C41M114722</t>
  </si>
  <si>
    <t>MMD1954104IE</t>
  </si>
  <si>
    <t>CHEVROLET CHEVROLET LUV 2001 BLANCO/GRIS SERIE: 8GGTFRC121A098230</t>
  </si>
  <si>
    <t>MMD1954105IE</t>
  </si>
  <si>
    <t>FORD ECONOLINE VAN 2001 GRIS SERIE: 1FTNE24211HA62508</t>
  </si>
  <si>
    <t>MMD1954106IE</t>
  </si>
  <si>
    <t>CHEVROLET PICK-UP CUSTOM 2001 BLANCO OLIMPICO SERIE: 1GCEC14W71Z108467</t>
  </si>
  <si>
    <t>MMD2054101IE</t>
  </si>
  <si>
    <t>FORD ESTACAS 1996 BLANCO SERIE: 3FEKF37NXTMA00932</t>
  </si>
  <si>
    <t>MMD2054102IE</t>
  </si>
  <si>
    <t>CHEVROLET SILVERADO C-3500 2002 BLANCO SERIE: 3GBJC34R62M115048</t>
  </si>
  <si>
    <t>MMD2054103IE</t>
  </si>
  <si>
    <t>DINA CORAZA 2000 BLANCO SERIE: 3AACLKPR3YS008416</t>
  </si>
  <si>
    <t>MMD2054104IE</t>
  </si>
  <si>
    <t>F.A.M.S.A. CHASIS CABINA 1990 BLANCO SERIE: C1114VMED06074</t>
  </si>
  <si>
    <t>MMD2054105IE</t>
  </si>
  <si>
    <t>CHEVROLET C-15 PICK-UP 2000 BLANCO OLIMPO SERIE: 1GCEC14W6YZ239951</t>
  </si>
  <si>
    <t>MMD2054106IE</t>
  </si>
  <si>
    <t>CHEVROLET LUV PICK-UP 2001 BLANCO SERIE: 8GGTFRC101A097626</t>
  </si>
  <si>
    <t>MMD2054107IE</t>
  </si>
  <si>
    <t>FORD PICK-UP 1996 BLANCO GLACIAR SERIE: 3FTEF1540TMA05984</t>
  </si>
  <si>
    <t>MMD2154101IE</t>
  </si>
  <si>
    <t>FORD PICK-UP 1988 SERIE: 1FTDF15Y8JNA67762</t>
  </si>
  <si>
    <t>MMD2154102IE</t>
  </si>
  <si>
    <t>CHEVROLET PICK-UP 1988 BLANCO SERIE: 3GCEC20AXRM141024</t>
  </si>
  <si>
    <t>MMD2354101IE</t>
  </si>
  <si>
    <t>DODGE RAM CUSTOM 2001 BLANCO SERIE: 3B6MC36561M575378</t>
  </si>
  <si>
    <t>MMD2354102IE</t>
  </si>
  <si>
    <t>VOLKSWAGEN POINTER-PICK-UP 2001 PLATA IMPERIAL SERIE: 9BWEC15X81P500401</t>
  </si>
  <si>
    <t>MMD2354103IE</t>
  </si>
  <si>
    <t>CHEVROLET LUV PICK-UP 1998 BLANCO/GRIS CLARO SERIE: 8GGTFR6FHWA061068</t>
  </si>
  <si>
    <t>MMD2554101IE</t>
  </si>
  <si>
    <t>FORD GRUA 2004 BLANCO SERIE: 3FDKF36L74MA22702</t>
  </si>
  <si>
    <t>MMD2554102IE</t>
  </si>
  <si>
    <t>FORD GRUA 1990 CAFÉ SERIE: AC3JGD57654</t>
  </si>
  <si>
    <t>MMD2854101IE</t>
  </si>
  <si>
    <t>NISSAN TSURU 2004 BLANCO POLAR SERIE: 3N1EB31S44K533942</t>
  </si>
  <si>
    <t>MMD055410116</t>
  </si>
  <si>
    <t>MERCEDES BENZ CHASIS SPRINTER PLATAFORMA 2007 BLANCO SERIE: 95H13</t>
  </si>
  <si>
    <t>MMD025410416</t>
  </si>
  <si>
    <t>FORD RANGER CRW CAB XL AC T/M 2009 PLATA SERIE: 8AFDT50D196237723</t>
  </si>
  <si>
    <t>MMD025410517</t>
  </si>
  <si>
    <t>NISSAN XTRAIL LE 4X2 2003 BEIGE SERIE: JN1BT05A83W717932</t>
  </si>
  <si>
    <t>MMD0954103IE</t>
  </si>
  <si>
    <t xml:space="preserve">VOLKSWAGEN SEDAN SEDAN 1998 BLANCO POLAR SERIE: 3VWS1A1B5WM533864 </t>
  </si>
  <si>
    <t>MMD0354102IE</t>
  </si>
  <si>
    <t>NISSAN SENTRA 1997 AZUL OSCURO SERIE: 3N1BDAB14VK007008</t>
  </si>
  <si>
    <t>MMDINM30601U</t>
  </si>
  <si>
    <t xml:space="preserve">Jardin de niños </t>
  </si>
  <si>
    <t>MMDINM16402R</t>
  </si>
  <si>
    <t>Fundadores Fracc.</t>
  </si>
  <si>
    <t>MMDINM16401R</t>
  </si>
  <si>
    <t>Deportiva y Auditorio</t>
  </si>
  <si>
    <t>MMDINM47301R</t>
  </si>
  <si>
    <t>Rastro Municipal</t>
  </si>
  <si>
    <t>MMDINM38401R</t>
  </si>
  <si>
    <t>Zona Industrial los brincos</t>
  </si>
  <si>
    <t>MMDINM47201R</t>
  </si>
  <si>
    <t>Panteon Nuevo los Juncos</t>
  </si>
  <si>
    <t>MMDINM39102R</t>
  </si>
  <si>
    <t>El refugio Fracc</t>
  </si>
  <si>
    <t>MMDINM39101R</t>
  </si>
  <si>
    <t>MMDINM39203R</t>
  </si>
  <si>
    <t>MMDINM39201R</t>
  </si>
  <si>
    <t>MMDINM39202R</t>
  </si>
  <si>
    <t>MMDINM40302R</t>
  </si>
  <si>
    <t>MMDINM40301R</t>
  </si>
  <si>
    <t>MMDINM39401R</t>
  </si>
  <si>
    <t>Pozo de agua potable San Miguel del Sauz</t>
  </si>
  <si>
    <t>MMDINM19601R</t>
  </si>
  <si>
    <t>Pozo de agua potable Sta. Maria de Bolaños</t>
  </si>
  <si>
    <t>MMDINM15901U</t>
  </si>
  <si>
    <t>Mercado Nuevo Bicentenario</t>
  </si>
  <si>
    <t>MMDINM32401R</t>
  </si>
  <si>
    <t>Banco de material La tinaja</t>
  </si>
  <si>
    <t>MMDINM11204R</t>
  </si>
  <si>
    <t>Pozo de agua potable San Juan del Fresno</t>
  </si>
  <si>
    <t>MMDINM67601U</t>
  </si>
  <si>
    <t>Jardin de San Juan</t>
  </si>
  <si>
    <t>MMDINM18501U</t>
  </si>
  <si>
    <t>Palacio Municipal</t>
  </si>
  <si>
    <t>MMDINM18401U</t>
  </si>
  <si>
    <t>Nvas. Inst. del DIF</t>
  </si>
  <si>
    <t>MMDINM18801U</t>
  </si>
  <si>
    <t>Ojo de Agua del Carmen</t>
  </si>
  <si>
    <t>MMDINM18601U</t>
  </si>
  <si>
    <t>Ojo de Agua las Paredes</t>
  </si>
  <si>
    <t>MMDINM27001R</t>
  </si>
  <si>
    <t>Pozo de agua potable Tultlitlan</t>
  </si>
  <si>
    <t>MMDINM41401R</t>
  </si>
  <si>
    <t>Hospital Comunitario</t>
  </si>
  <si>
    <t>MMDINM19101U</t>
  </si>
  <si>
    <t>Calle privada Rayo</t>
  </si>
  <si>
    <t>MMDINM19102U</t>
  </si>
  <si>
    <t>MMDINM39001U</t>
  </si>
  <si>
    <t>Pozo de agua potable San José de Solis</t>
  </si>
  <si>
    <t>MMDINM17001U</t>
  </si>
  <si>
    <t xml:space="preserve">Esc. M. Doblado </t>
  </si>
  <si>
    <t>Pozo de agua potable Piedras Negras</t>
  </si>
  <si>
    <t>MMDINM04301R</t>
  </si>
  <si>
    <t>Campo de fut-bol El Jaralillo</t>
  </si>
  <si>
    <t>MMDINM09801R</t>
  </si>
  <si>
    <t>Campo de fut-bol La Ladera</t>
  </si>
  <si>
    <t>Cancha de usos Multiples La Ladera</t>
  </si>
  <si>
    <t>Campo de fut-bol La playa</t>
  </si>
  <si>
    <t>MMDINM08301R</t>
  </si>
  <si>
    <t>Campo de Beisbol Piedras Negras</t>
  </si>
  <si>
    <t>MMDINM07701R</t>
  </si>
  <si>
    <t>Campo de fut-bol Puerta de Llave</t>
  </si>
  <si>
    <t>MMDINM06101R</t>
  </si>
  <si>
    <t>Campo de fut-bol Rcho, nuevo de Atotonilquillo</t>
  </si>
  <si>
    <t>MMDINM07801R</t>
  </si>
  <si>
    <t>Campo de fut-bol San jose de Mogotes</t>
  </si>
  <si>
    <t>MMDINM06401R</t>
  </si>
  <si>
    <t>Campo de fut-bol San Jose de Otates</t>
  </si>
  <si>
    <t>MMDINM04801R</t>
  </si>
  <si>
    <t>Campo de fut-bol San Jos del Paso</t>
  </si>
  <si>
    <t>MMDINM15701R</t>
  </si>
  <si>
    <t>Campo de fut-bol y C. de Basket-bol San juan de la Puerta</t>
  </si>
  <si>
    <t>MMDINM05201R</t>
  </si>
  <si>
    <t>Campo de fut-bol San Pablo</t>
  </si>
  <si>
    <t>Campo de fut-bol Sta. Cruz de Maravillas</t>
  </si>
  <si>
    <t>MMDINM05901R</t>
  </si>
  <si>
    <t>Campo de fut-bol Sitio de Maravillas</t>
  </si>
  <si>
    <t>Cancha de usos Multiples Sitio de Maravillas</t>
  </si>
  <si>
    <t>MMDINM11301R</t>
  </si>
  <si>
    <t>Campo de fut-bol Zapote de Adjuntas</t>
  </si>
  <si>
    <t>Estanque Agua Guerrero</t>
  </si>
  <si>
    <t>MMDINM06201R</t>
  </si>
  <si>
    <t>Campo de fut-bol El Charcon</t>
  </si>
  <si>
    <t>Capilla Cerrito de Santa Cruz</t>
  </si>
  <si>
    <t>MMDINM07501R</t>
  </si>
  <si>
    <t>Campo de fut-bol Calzada de la Merced</t>
  </si>
  <si>
    <t>Campo de fut-bol Tanco</t>
  </si>
  <si>
    <t>MMDINM06601R</t>
  </si>
  <si>
    <t>Plaza Principal Sn. Juan de la Puerta</t>
  </si>
  <si>
    <t>MMDINM05203R</t>
  </si>
  <si>
    <t>Campo de fut-bol Adjuntas</t>
  </si>
  <si>
    <t>Campo de fut-bol Maravillas</t>
  </si>
  <si>
    <t>Pozo de agua potable Cayetana</t>
  </si>
  <si>
    <t>Pozo de agua potable No. 1 Doblado-cueramaro</t>
  </si>
  <si>
    <t>Pozo de agua potable Camino viejo a cueramaro</t>
  </si>
  <si>
    <t>Glorieta frente a Cruz roja</t>
  </si>
  <si>
    <t>Glorieta frente al IMSS</t>
  </si>
  <si>
    <t>Plazuela Ramón Torres Franco</t>
  </si>
  <si>
    <t xml:space="preserve">Jardin Principal </t>
  </si>
  <si>
    <t>Jardin del Perdon</t>
  </si>
  <si>
    <t>Prado C. Moctezuma</t>
  </si>
  <si>
    <t>Tinaco Obregon</t>
  </si>
  <si>
    <t>Alameda Cayetana</t>
  </si>
  <si>
    <t>MMDINM14201R</t>
  </si>
  <si>
    <t>Campo de fut-bol San Juan del Fresno</t>
  </si>
  <si>
    <t>Campos Deportivos  Frias</t>
  </si>
  <si>
    <t>MMDINM01501U</t>
  </si>
  <si>
    <t>Mercado Bicentenario</t>
  </si>
  <si>
    <t>Cancha de usos Multiples Calzada de la Merced</t>
  </si>
  <si>
    <t>Unidad Deportiva Obregon</t>
  </si>
  <si>
    <t>Campos Deportivos Imss</t>
  </si>
  <si>
    <t>Camellon Alvarez</t>
  </si>
  <si>
    <t>Camellon Buena Vista</t>
  </si>
  <si>
    <t>Plaza Pública San jose de Otates</t>
  </si>
  <si>
    <t>MMDINM20101U</t>
  </si>
  <si>
    <t>Casa de la Cultura Ramon Torres Franco</t>
  </si>
  <si>
    <t>MMDINM45101R</t>
  </si>
  <si>
    <t>Caseta San juan de la Puerta</t>
  </si>
  <si>
    <t>MMDINM22701R</t>
  </si>
  <si>
    <t>Jardin de niños Frias</t>
  </si>
  <si>
    <t>MMDINM13901U</t>
  </si>
  <si>
    <t>Mercado Municipal Bicentenario</t>
  </si>
  <si>
    <t>MMDINM23403U</t>
  </si>
  <si>
    <t>Terreno en Vista Point Fracc.</t>
  </si>
  <si>
    <t>MMDINM23402U</t>
  </si>
  <si>
    <t>MMDINM23404U</t>
  </si>
  <si>
    <t>MMDINM23401U</t>
  </si>
  <si>
    <t>MMDINM23405U</t>
  </si>
  <si>
    <t>MMDINM23406U</t>
  </si>
  <si>
    <t>MMDINM53301R</t>
  </si>
  <si>
    <t>Calle en Frias</t>
  </si>
  <si>
    <t>Pozo de agua potable en Frias</t>
  </si>
  <si>
    <t>MMDINM11001U</t>
  </si>
  <si>
    <t>Calle Agustin de Iturbide Col. Juarez</t>
  </si>
  <si>
    <t>MMDINM38401U</t>
  </si>
  <si>
    <t>Escuela de Educacion Especial</t>
  </si>
  <si>
    <t>MMDINM46301U</t>
  </si>
  <si>
    <t>Pozo de Agua Potable No. 2 Sauz</t>
  </si>
  <si>
    <t>MMDINM39101U</t>
  </si>
  <si>
    <t>Calle sin Nombre Ojo de Agua del Carmen</t>
  </si>
  <si>
    <t>MMDINM46501U</t>
  </si>
  <si>
    <t>Calle 5 de Mayo Obregon</t>
  </si>
  <si>
    <t>MMDINM47001U</t>
  </si>
  <si>
    <t>Panteón Viejo</t>
  </si>
  <si>
    <t>MMDINM47701U</t>
  </si>
  <si>
    <t>Campo de Beisbol Campo de Beisbol (Complejo Seguridad Publica y Centro Impulso)</t>
  </si>
  <si>
    <t>MMDINM46901U</t>
  </si>
  <si>
    <t>Pozuelo o Noria Cañaditas</t>
  </si>
  <si>
    <t>MMDINM81501U</t>
  </si>
  <si>
    <t>Planta Tratadora</t>
  </si>
  <si>
    <t>MMDINM758201U</t>
  </si>
  <si>
    <t>Calle buena Vista</t>
  </si>
  <si>
    <t>MMDINM83501U</t>
  </si>
  <si>
    <t>POZO AGUA San Juan de la Puerta</t>
  </si>
  <si>
    <t>MMDINM84401U</t>
  </si>
  <si>
    <t>CALLE Rayon</t>
  </si>
  <si>
    <t>MMDINM84301U</t>
  </si>
  <si>
    <t>CALLE Felix Cayeja Fracc. Bicentenario</t>
  </si>
  <si>
    <t>MMDINM84501U</t>
  </si>
  <si>
    <t>CALLE Hermenejildo Galeana Fracc. Bicentenario</t>
  </si>
  <si>
    <t>MMDINM84801U</t>
  </si>
  <si>
    <t>CALLE Jose Maria Morelos y Pavon Fracc. Bicentenario</t>
  </si>
  <si>
    <t>MMDINM06101U</t>
  </si>
  <si>
    <t>BODEGA Y OFICINAS Oficinas Proteccion civil</t>
  </si>
  <si>
    <t>MMDINM85101U</t>
  </si>
  <si>
    <t>CALLE Jose Antonio Torres Fracc. Bicentenario</t>
  </si>
  <si>
    <t>MMDINM85001U</t>
  </si>
  <si>
    <t>CALLE Ignacio Elizondo Fracc. Bicentenario</t>
  </si>
  <si>
    <t>MMDINM84901U</t>
  </si>
  <si>
    <t>CALLE Ignacio Allende Fracc. Bicentenario</t>
  </si>
  <si>
    <t>MMDINM16301U</t>
  </si>
  <si>
    <t>AREAS VERDES Fracc. fundadores</t>
  </si>
  <si>
    <t>MMDINM25401R</t>
  </si>
  <si>
    <t>Pozo de agua potable San Antonio de la Presa</t>
  </si>
  <si>
    <t>MMDINM69601R</t>
  </si>
  <si>
    <t>Pozo de agua potable El colorado</t>
  </si>
  <si>
    <t>MMDINM75301U</t>
  </si>
  <si>
    <t xml:space="preserve">LOTES Buena Vista s/n </t>
  </si>
  <si>
    <t>Pozo de Agua Cuevas de las Cruces</t>
  </si>
  <si>
    <t>N/A</t>
  </si>
  <si>
    <t>LAPTOP HEWLETT PACKARD PAVILON DV1000 COLOR GRIS SERIE CNF44715S7</t>
  </si>
  <si>
    <t>VENTILADOR DE PEDESTAL MARCA MYTEK,  S/SERIE COLOR BLANCO.</t>
  </si>
  <si>
    <r>
      <t xml:space="preserve">COMPUTADORA MAC MINI 2.5 DC/2X2G/500G/AP/BT-SPA S/N: C07N4282DWYL, MONITOR LED SAMSUNG 18.5 WIDESCREEN NEGRO LS19D300NY S/N: 02CSHCKF805068, </t>
    </r>
    <r>
      <rPr>
        <sz val="8"/>
        <color rgb="FFFF0000"/>
        <rFont val="Trebuchet MS"/>
        <family val="2"/>
      </rPr>
      <t>TECLADO NUMERICO APPLE KEYBOARD S/N: TECAPP013</t>
    </r>
    <r>
      <rPr>
        <sz val="8"/>
        <rFont val="Trebuchet MS"/>
        <family val="2"/>
      </rPr>
      <t xml:space="preserve"> Y MOUSE S/N: MOVAPP309. </t>
    </r>
  </si>
  <si>
    <t xml:space="preserve">ESCRITORI DE MADERA </t>
  </si>
  <si>
    <t>AMPLIFICADOR PARA SONIDO CREST-AUDIO, COLOR NEGRO S/SERIE</t>
  </si>
  <si>
    <t>ESTRADO  ARMABLE PARA EVENTOS S/MARCA, COLOR VERDE S/SERIE QUE CONSTA DE 31 TARIMAS,  45 CRUCETAS, 38 BASES, 1 ESCALERA</t>
  </si>
  <si>
    <t xml:space="preserve">EQUIPO DE SONIDO QUE CONSTA DE                                 1 MEZCLADORA YAMAHA COLOR NEGRO SERIE 301201                               2 REPRODUCTORES UNO DE CD YAMAHA COLOR NEGRO SERIE S21166800 Y UNO DE CASETTE YAMAHA COLOR NEGRO S/SERIE                                                                                                                                                                                                                                                           3 BOCINAS YAMAHA COLOR NEGRO SERIE 7435705, 7435702, 7435728                                                              2 MICROFONOS SURF COLOR NEGRO SERIE 817980635, 817980641                                                                           6 PEDESTALES RUDO STANDS CROMADOS S/SERIE                </t>
  </si>
  <si>
    <t>BANDERIN BORDADO S/MARCA, COLOR AMARILLO CON BLANCO S/SERIE</t>
  </si>
  <si>
    <t>PAÑO PARA ADORNO DEL TAPANCO O ESTRADO S/MARCA, COLOR VERDE S/SERIE</t>
  </si>
  <si>
    <t>ALFOMBRA PARA ESTRADO O TAPANCO S/MARCA, COLOR VERDE S/SERIE</t>
  </si>
  <si>
    <t>MAQUINA DE ESCRIBIR ELECTRONICA MARCA OLYMPIA, COLOR GRIS SERIE 0173927</t>
  </si>
  <si>
    <t>MESA INFANTIL DE PLASTICO, S/MARCA, S/SERIE, COLOR VARIOS</t>
  </si>
  <si>
    <t>SILLA INFANTIL DE PLASTICO, S/MARCA, S/SERIE, COLOR AZUL/CIELO</t>
  </si>
  <si>
    <t>SILLA INFANTIL DE PLASTICO, S/MARCA, S/SERIE, COLOR AZUL/MARINO</t>
  </si>
  <si>
    <t>SILLA INFANTIL DE PLASTICO, S/MARCA, S/SERIE, COLOR BLANCO</t>
  </si>
  <si>
    <t>SILLA INFANTIL DE PLASTICO, S/MARCA, S/SERIE, COLOR AMARILLO</t>
  </si>
  <si>
    <t>SILLA INFANTIL DE PLASTICO, S/MARCA, S/SERIE, COLOR VERDE</t>
  </si>
  <si>
    <t>SILLA INFANTIL DE PLASTICO, S/MARCA, S/SERIE, COLOR ROJO</t>
  </si>
  <si>
    <t>DIMER LIGHTRONICS MOD. AS40D</t>
  </si>
  <si>
    <t>CONSOLA 16 CH. DMX LIGHTRONICS MOD. TL4008/DMX</t>
  </si>
  <si>
    <t>STAND P/ILUMINACION YAMAHA MOD. LTSA001JB</t>
  </si>
  <si>
    <t>08 CAÑONES REFLECTOR PROLITE MOD. PAR-64</t>
  </si>
  <si>
    <t>ESTRUCTURA CUADRADA  DE 20  CMX3 MTRS.</t>
  </si>
  <si>
    <t>PAR ELEVADORES TIPO TRIPIE ECONOMICO</t>
  </si>
  <si>
    <t>CAMARA DIGITAL BENQ DC-X720 7.2 MEGA AAD NUM. SERIE 1D91700099SAO</t>
  </si>
  <si>
    <t>CÁMARA DIGITAL SONY 10,1 MOX AX PANTALLA 2.07</t>
  </si>
  <si>
    <t>N/SERIE OE324B5189B</t>
  </si>
  <si>
    <t>ARCHIVERO DE 4 CAJONES S/MARCA, COLOR ARENA S/SERIE</t>
  </si>
  <si>
    <t>SAMSUNG LTE SM-G935F GALAXY S7 EDGE IMEI:369457072026734</t>
  </si>
  <si>
    <t>IMP ZEBRA GC420t 54J171706413 GRIS</t>
  </si>
  <si>
    <t>VEHICULO C/TORRETA SIR ELECT 8AFRR5AA0F634442 PLACAS P09068</t>
  </si>
  <si>
    <t>VEHICULO C/TORRETA SIR ELECT 8AFRR5AA0F634476 PLACAS P09067</t>
  </si>
  <si>
    <t>VEHICULO C/TORRETA SIR ELECT 8AFRR5AA4F6350361 PLACAS P09070</t>
  </si>
  <si>
    <t>DRONE DJJI PHANTOM3 ADVANCED</t>
  </si>
  <si>
    <t>ESCRITORIO LINEA EJECUTIVA C/DOS CAJONES</t>
  </si>
  <si>
    <t>SILLA OPERATIVA ALTA DENSIDAD</t>
  </si>
  <si>
    <t>COMPRESOR DE AIRE 6 GALONES</t>
  </si>
  <si>
    <t>SILLA EJECUTIVA CON DESNCANSABRAZOS</t>
  </si>
  <si>
    <t>GABINETE MET UNIV DE 1.80 4 ENTREPAÑOS 2 PTAS</t>
  </si>
  <si>
    <t>MESA DE CONSEJO</t>
  </si>
  <si>
    <t>ARCHIVERO REFORZADO 4 GAVETAS</t>
  </si>
  <si>
    <t xml:space="preserve">COOLER PORTATIL HUMIFICADOR </t>
  </si>
  <si>
    <t>COMPUTADORA LENOVO 2GB RAM 500GB 19.5 PANT</t>
  </si>
  <si>
    <t xml:space="preserve">AIRE ACONDICIONADO PRIME 3RT </t>
  </si>
  <si>
    <t>CAJA SECA SIN COPETE TIPO CONSULTORIO</t>
  </si>
  <si>
    <t>JUEGO DE CONSULTORIO AZTAHUACAN FUTURO</t>
  </si>
  <si>
    <t>BASCULA MECANICA CON ALTIMETRO CAP 160KG</t>
  </si>
  <si>
    <t>MULTIFUNCIONAL EPSON L380 NEGRO</t>
  </si>
  <si>
    <t>COMPUTADORA HP PROCES AMD 4GB MEM DD 1TB</t>
  </si>
  <si>
    <t>PANTALLA P/PROY CON TRIPIE SCREENS</t>
  </si>
  <si>
    <t>MULTIFUNCIONAL CANON LASSER</t>
  </si>
  <si>
    <t>SV100 MICROFONO SHURE</t>
  </si>
  <si>
    <t>MEZCLADORA 4 CANALES USB KAPTON</t>
  </si>
  <si>
    <t>BOCINA AMPLIFICADA 15" STEELPRO</t>
  </si>
  <si>
    <t>CONSOLA MIX 6 CAN USB STEEL PRO TANGERINE</t>
  </si>
  <si>
    <t>BAFLE BLS-15 PASIVO 15" BLACKLINE</t>
  </si>
  <si>
    <t>KST-175 TRIPIE P/BAFLE KAPTON</t>
  </si>
  <si>
    <t>ENFRIADOR PARA EQUIPO DE OFICINA</t>
  </si>
  <si>
    <t>LAPTOP ACER ASPIRE 8GB/1TB/W10</t>
  </si>
  <si>
    <t>UNIDAD DE ALMACENAJE DE 5 REPISAS 90.4X40.1X1.83</t>
  </si>
  <si>
    <t>LAPTOP C15/8GB/1T/DVD/15.6"/WIN10</t>
  </si>
  <si>
    <t>COMPUTADORA DE ESCRITORIO CI3/6GB/1T/M19.5"</t>
  </si>
  <si>
    <t>MULTIFUNCIONAL HP M521DN 44PPM DUPLEX</t>
  </si>
  <si>
    <t>TELEFONO INALAMBRICO INTELBRAS TS 2312</t>
  </si>
  <si>
    <t xml:space="preserve">SILLA EJECUTIVA OFICCE FACTOR </t>
  </si>
  <si>
    <t>ROYAL QUIALITY DESGING RA-1300</t>
  </si>
  <si>
    <t>LAPTOP DELL INSPIRON 15 HD 15 NEGRO</t>
  </si>
  <si>
    <t>TELEFONO MOTOROLA GATE4500-2 NEGRO</t>
  </si>
  <si>
    <t>URNA 45TAZAS OSTER ACERO INOXIDABLE</t>
  </si>
  <si>
    <t xml:space="preserve">SILLA EJECUTIVA TAPIZADA GIANELLI </t>
  </si>
  <si>
    <t>CHASIS CABINA DURASTAR 4300 6 VEL P: GB6709A MOT: 466HM2U2215113 CHAS:3HAMMAAR8JL551446</t>
  </si>
  <si>
    <t>CHASIS CABINA DURASTAR 4300 6 VEL P: GB6710A 466HM2U2215109</t>
  </si>
  <si>
    <t>CHASIS CABINA DURASTAR 4300 6 VEL P: GB6711A 466HM2U2215111</t>
  </si>
  <si>
    <t>DE ESCRITORIO VORAGO 4GB RAM 1TDD 21.5" PANT W8</t>
  </si>
  <si>
    <t>LENOVO W8 PRO 4G RAM DD500G 14" TOUCH W8</t>
  </si>
  <si>
    <t xml:space="preserve">MOTOBOMBA HONDA 3" 5.5 HP </t>
  </si>
  <si>
    <t>DODGE RAM 2500 SLT QUAD CAB 4X4 2009 SERIE: 3D7KS28T79G558018</t>
  </si>
  <si>
    <t>231 000 000</t>
  </si>
  <si>
    <t>111 000 000</t>
  </si>
  <si>
    <t>111 000 001</t>
  </si>
  <si>
    <t>111 000 002</t>
  </si>
  <si>
    <t>111 000 003</t>
  </si>
  <si>
    <t>191 000 000</t>
  </si>
  <si>
    <t>111 000 004</t>
  </si>
  <si>
    <t>111 000 005</t>
  </si>
  <si>
    <t>111 000 006</t>
  </si>
  <si>
    <t>111 000 007</t>
  </si>
  <si>
    <t>111 000 008</t>
  </si>
  <si>
    <t>111 000 009</t>
  </si>
  <si>
    <t>111 000 010</t>
  </si>
  <si>
    <t>111 000 011</t>
  </si>
  <si>
    <t>111 000 012</t>
  </si>
  <si>
    <t>111 000 013</t>
  </si>
  <si>
    <t>111 000 014</t>
  </si>
  <si>
    <t>151 000 000</t>
  </si>
  <si>
    <t>641 000 000</t>
  </si>
  <si>
    <t>421 000 000</t>
  </si>
  <si>
    <t>311 000 001</t>
  </si>
  <si>
    <t>311 000 000</t>
  </si>
  <si>
    <t>151 000 001</t>
  </si>
  <si>
    <t>151 000 002</t>
  </si>
  <si>
    <t>151 000 003</t>
  </si>
  <si>
    <t>151 000 004</t>
  </si>
  <si>
    <t>151 000 005</t>
  </si>
  <si>
    <t>151 000 006</t>
  </si>
  <si>
    <t>151 000 007</t>
  </si>
  <si>
    <t>651 000 000</t>
  </si>
  <si>
    <t>651 000 001</t>
  </si>
  <si>
    <t>651 000 002</t>
  </si>
  <si>
    <t>651 000 003</t>
  </si>
  <si>
    <t>651 000 004</t>
  </si>
  <si>
    <t>651 000 005</t>
  </si>
  <si>
    <t>651 000 006</t>
  </si>
  <si>
    <t>651 000 007</t>
  </si>
  <si>
    <t>111 000 016</t>
  </si>
  <si>
    <t>111 000 017</t>
  </si>
  <si>
    <t>641 000 001</t>
  </si>
  <si>
    <t>641 000 002</t>
  </si>
  <si>
    <t>641 000 003</t>
  </si>
  <si>
    <t>151 000 008</t>
  </si>
  <si>
    <t>111 000 018</t>
  </si>
  <si>
    <t>111 000 019</t>
  </si>
  <si>
    <t>111 000 020</t>
  </si>
  <si>
    <t>111 000 021</t>
  </si>
  <si>
    <t>111 000 022</t>
  </si>
  <si>
    <t>111 000 023</t>
  </si>
  <si>
    <t>111 000 024</t>
  </si>
  <si>
    <t>111 000 025</t>
  </si>
  <si>
    <t>111 000 026</t>
  </si>
  <si>
    <t>111 000 027</t>
  </si>
  <si>
    <t>111 000 028</t>
  </si>
  <si>
    <t>111 000 029</t>
  </si>
  <si>
    <t>111 000 030</t>
  </si>
  <si>
    <t>111 000 031</t>
  </si>
  <si>
    <t>111 000 032</t>
  </si>
  <si>
    <t>111 000 033</t>
  </si>
  <si>
    <t>111 000 034</t>
  </si>
  <si>
    <t>111 000 035</t>
  </si>
  <si>
    <t>111 000 036</t>
  </si>
  <si>
    <t>111 000 037</t>
  </si>
  <si>
    <t>111 000 038</t>
  </si>
  <si>
    <t>111 000 039</t>
  </si>
  <si>
    <t>111 000 040</t>
  </si>
  <si>
    <t>111 000 041</t>
  </si>
  <si>
    <t>111 000 042</t>
  </si>
  <si>
    <t>151 000 009</t>
  </si>
  <si>
    <t>151 000 010</t>
  </si>
  <si>
    <t>151 000 011</t>
  </si>
  <si>
    <t>151 000 013</t>
  </si>
  <si>
    <t>651 000 011</t>
  </si>
  <si>
    <t>651 000 012</t>
  </si>
  <si>
    <t>111 000 043</t>
  </si>
  <si>
    <t>191 000 001</t>
  </si>
  <si>
    <t>151 000 014</t>
  </si>
  <si>
    <t>651 000 009</t>
  </si>
  <si>
    <t>651 000 010</t>
  </si>
  <si>
    <t>191 000 002</t>
  </si>
  <si>
    <t xml:space="preserve">EST DE ENTRENAMIENTO FUNCIONAL IMPACT </t>
  </si>
  <si>
    <t xml:space="preserve"> MMD531VET0010116</t>
  </si>
  <si>
    <t xml:space="preserve"> MMD531VET0010117</t>
  </si>
  <si>
    <t xml:space="preserve"> MMD531VET0010118</t>
  </si>
  <si>
    <t xml:space="preserve"> MMD531VET0010119</t>
  </si>
  <si>
    <t>MUNICIPIO  MANUEL DOBLADO
RELACIÓN DE BIENES MUEBLES QUE COMPONEN EL PATRIMONIO
AL 30 DE JUNIO DE 2017</t>
  </si>
  <si>
    <t>MUNICIPIO  MANUEL DOBLADO
RELACIÓN DE BIENES INMUEBLES QUE COMPONEN EL PATRIMONIO
AL 30 DE JUNIO DE 2017</t>
  </si>
  <si>
    <t>MUNICIPIO  MANUEL DOBLADO
RELACIÓN DE BIENES ARQUEOLÓGICOS, ARTÍSTICOS E HISTÓRICOS
AL 31 DE JUNIO DE 2017</t>
  </si>
  <si>
    <t>MUNICIPIO  MANUEL DOBLADO
RELACIÓN DE BIENES SIN VALOR EN CONTABILIDAD
AL 30 DE JUNIO DE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</si>
</sst>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25" x14ac:knownFonts="1">
    <font>
      <sz val="8"/>
      <color theme="1"/>
      <name val="Arial"/>
      <family val="2"/>
    </font>
    <font>
      <sz val="11"/>
      <color theme="1"/>
      <name val="Calibri"/>
      <family val="2"/>
      <scheme val="minor"/>
    </font>
    <font>
      <sz val="10"/>
      <name val="Arial"/>
      <family val="2"/>
    </font>
    <font>
      <sz val="11"/>
      <color indexed="8"/>
      <name val="Calibri"/>
      <family val="2"/>
    </font>
    <font>
      <b/>
      <sz val="8"/>
      <name val="Arial"/>
      <family val="2"/>
    </font>
    <font>
      <b/>
      <sz val="9.6"/>
      <color indexed="8"/>
      <name val="Arial"/>
      <family val="2"/>
    </font>
    <font>
      <b/>
      <sz val="9.5"/>
      <color indexed="8"/>
      <name val="Arial"/>
      <family val="2"/>
    </font>
    <font>
      <b/>
      <sz val="8"/>
      <color indexed="8"/>
      <name val="Arial"/>
      <family val="2"/>
    </font>
    <font>
      <b/>
      <sz val="8"/>
      <color theme="0"/>
      <name val="Arial"/>
      <family val="2"/>
    </font>
    <font>
      <sz val="11"/>
      <color theme="1"/>
      <name val="Calibri"/>
      <family val="2"/>
      <scheme val="minor"/>
    </font>
    <font>
      <b/>
      <sz val="8"/>
      <color theme="1"/>
      <name val="Arial"/>
      <family val="2"/>
    </font>
    <font>
      <sz val="8"/>
      <color rgb="FF92D050"/>
      <name val="Arial"/>
      <family val="2"/>
    </font>
    <font>
      <sz val="8"/>
      <color theme="1"/>
      <name val="Arial"/>
      <family val="2"/>
    </font>
    <font>
      <sz val="9"/>
      <color theme="1"/>
      <name val="Courier New"/>
      <family val="3"/>
    </font>
    <font>
      <sz val="9"/>
      <name val="Courier New"/>
      <family val="3"/>
    </font>
    <font>
      <b/>
      <sz val="9"/>
      <name val="Courier New"/>
      <family val="3"/>
    </font>
    <font>
      <u/>
      <sz val="9"/>
      <name val="Courier New"/>
      <family val="3"/>
    </font>
    <font>
      <sz val="9"/>
      <color rgb="FFFF0000"/>
      <name val="Courier New"/>
      <family val="3"/>
    </font>
    <font>
      <sz val="9"/>
      <color indexed="10"/>
      <name val="Courier New"/>
      <family val="3"/>
    </font>
    <font>
      <sz val="9"/>
      <color indexed="60"/>
      <name val="Courier New"/>
      <family val="3"/>
    </font>
    <font>
      <b/>
      <sz val="9"/>
      <color indexed="81"/>
      <name val="Tahoma"/>
      <family val="2"/>
    </font>
    <font>
      <sz val="9"/>
      <color indexed="81"/>
      <name val="Tahoma"/>
      <family val="2"/>
    </font>
    <font>
      <sz val="11"/>
      <color theme="1"/>
      <name val="Courier New"/>
      <family val="3"/>
    </font>
    <font>
      <sz val="8"/>
      <color rgb="FFFF0000"/>
      <name val="Trebuchet MS"/>
      <family val="2"/>
    </font>
    <font>
      <sz val="8"/>
      <name val="Trebuchet MS"/>
      <family val="2"/>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s>
  <cellStyleXfs count="20">
    <xf numFmtId="0" fontId="0" fillId="0" borderId="0"/>
    <xf numFmtId="164" fontId="2"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4" fontId="2" fillId="0" borderId="0" applyFont="0" applyFill="0" applyBorder="0" applyAlignment="0" applyProtection="0"/>
    <xf numFmtId="0" fontId="9" fillId="0" borderId="0"/>
    <xf numFmtId="0" fontId="2" fillId="0" borderId="0"/>
    <xf numFmtId="0" fontId="9"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1" fillId="0" borderId="0"/>
    <xf numFmtId="43" fontId="1" fillId="0" borderId="0" applyFont="0" applyFill="0" applyBorder="0" applyAlignment="0" applyProtection="0"/>
    <xf numFmtId="43" fontId="12" fillId="0" borderId="0" applyFont="0" applyFill="0" applyBorder="0" applyAlignment="0" applyProtection="0"/>
  </cellStyleXfs>
  <cellXfs count="37">
    <xf numFmtId="0" fontId="0" fillId="0" borderId="0" xfId="0"/>
    <xf numFmtId="0" fontId="4" fillId="2" borderId="0" xfId="8" applyFont="1" applyFill="1" applyBorder="1" applyAlignment="1">
      <alignment horizontal="left" vertical="center" wrapText="1"/>
    </xf>
    <xf numFmtId="0" fontId="0" fillId="0" borderId="0" xfId="0" applyAlignment="1">
      <alignment horizontal="left" wrapText="1" indent="1"/>
    </xf>
    <xf numFmtId="0" fontId="4" fillId="3" borderId="0" xfId="8" applyFont="1" applyFill="1" applyBorder="1" applyAlignment="1">
      <alignment horizontal="left" vertical="center" wrapText="1"/>
    </xf>
    <xf numFmtId="0" fontId="8" fillId="4" borderId="4" xfId="8" applyFont="1" applyFill="1" applyBorder="1" applyAlignment="1">
      <alignment horizontal="center" vertical="center" wrapText="1"/>
    </xf>
    <xf numFmtId="0" fontId="8" fillId="4" borderId="5" xfId="8" applyFont="1" applyFill="1" applyBorder="1" applyAlignment="1">
      <alignment horizontal="center" vertical="center" wrapText="1"/>
    </xf>
    <xf numFmtId="0" fontId="11" fillId="2" borderId="1" xfId="0" applyNumberFormat="1" applyFont="1" applyFill="1" applyBorder="1" applyAlignment="1" applyProtection="1">
      <alignment horizontal="left" vertical="center" wrapText="1" indent="1"/>
      <protection locked="0"/>
    </xf>
    <xf numFmtId="0" fontId="10" fillId="2" borderId="2" xfId="0" applyNumberFormat="1" applyFont="1" applyFill="1" applyBorder="1" applyAlignment="1" applyProtection="1">
      <alignment horizontal="left" vertical="center" wrapText="1" indent="1"/>
      <protection locked="0"/>
    </xf>
    <xf numFmtId="4" fontId="10" fillId="2" borderId="3" xfId="0" applyNumberFormat="1" applyFont="1" applyFill="1" applyBorder="1" applyAlignment="1" applyProtection="1">
      <alignment horizontal="right" vertical="center" wrapText="1"/>
      <protection locked="0"/>
    </xf>
    <xf numFmtId="0" fontId="11" fillId="2" borderId="0" xfId="0" applyNumberFormat="1" applyFont="1" applyFill="1" applyBorder="1" applyAlignment="1" applyProtection="1">
      <alignment horizontal="left" vertical="center" wrapText="1" indent="1"/>
      <protection locked="0"/>
    </xf>
    <xf numFmtId="0" fontId="10" fillId="2" borderId="0" xfId="0" applyNumberFormat="1" applyFont="1" applyFill="1" applyBorder="1" applyAlignment="1" applyProtection="1">
      <alignment horizontal="left" vertical="center" wrapText="1" indent="1"/>
      <protection locked="0"/>
    </xf>
    <xf numFmtId="4" fontId="10" fillId="2" borderId="0" xfId="0" applyNumberFormat="1" applyFont="1" applyFill="1" applyBorder="1" applyAlignment="1" applyProtection="1">
      <alignment horizontal="right" vertical="center" wrapText="1"/>
      <protection locked="0"/>
    </xf>
    <xf numFmtId="0" fontId="0" fillId="0" borderId="0" xfId="0" applyNumberFormat="1" applyFont="1" applyFill="1" applyBorder="1" applyAlignment="1" applyProtection="1">
      <alignment horizontal="left" vertical="top"/>
      <protection locked="0"/>
    </xf>
    <xf numFmtId="0" fontId="0" fillId="0" borderId="0" xfId="0" applyFont="1" applyAlignment="1" applyProtection="1">
      <alignment horizontal="left" vertical="top"/>
      <protection locked="0"/>
    </xf>
    <xf numFmtId="0" fontId="0" fillId="0" borderId="0" xfId="0" applyFont="1" applyAlignment="1" applyProtection="1">
      <alignment vertical="top"/>
      <protection locked="0"/>
    </xf>
    <xf numFmtId="0" fontId="0" fillId="0" borderId="0" xfId="0" applyFont="1" applyAlignment="1" applyProtection="1">
      <alignment horizontal="right" vertical="top"/>
      <protection locked="0"/>
    </xf>
    <xf numFmtId="0" fontId="8" fillId="4" borderId="4" xfId="8" applyFont="1" applyFill="1" applyBorder="1" applyAlignment="1">
      <alignment horizontal="center" vertical="center"/>
    </xf>
    <xf numFmtId="0" fontId="11" fillId="2" borderId="0" xfId="0" applyNumberFormat="1" applyFont="1" applyFill="1" applyBorder="1" applyAlignment="1" applyProtection="1">
      <alignment horizontal="left" vertical="center"/>
      <protection locked="0"/>
    </xf>
    <xf numFmtId="0" fontId="10" fillId="2" borderId="0" xfId="0" applyNumberFormat="1" applyFont="1" applyFill="1" applyBorder="1" applyAlignment="1" applyProtection="1">
      <alignment horizontal="right" vertical="center" wrapText="1"/>
      <protection locked="0"/>
    </xf>
    <xf numFmtId="0" fontId="0" fillId="0" borderId="0" xfId="0" applyNumberFormat="1" applyFont="1" applyFill="1" applyBorder="1" applyAlignment="1" applyProtection="1">
      <alignment horizontal="right" vertical="top"/>
      <protection locked="0"/>
    </xf>
    <xf numFmtId="0" fontId="10" fillId="0" borderId="0" xfId="0" applyNumberFormat="1" applyFont="1" applyFill="1" applyBorder="1" applyAlignment="1" applyProtection="1">
      <alignment horizontal="right" vertical="top"/>
      <protection locked="0"/>
    </xf>
    <xf numFmtId="0" fontId="22" fillId="0" borderId="8" xfId="17" applyFont="1" applyBorder="1" applyAlignment="1">
      <alignment horizontal="center"/>
    </xf>
    <xf numFmtId="0" fontId="22" fillId="0" borderId="4" xfId="17" applyFont="1" applyBorder="1" applyAlignment="1">
      <alignment horizontal="center"/>
    </xf>
    <xf numFmtId="17" fontId="14" fillId="0" borderId="8" xfId="16" applyNumberFormat="1" applyFont="1" applyFill="1" applyBorder="1" applyAlignment="1">
      <alignment horizontal="center" vertical="distributed" wrapText="1"/>
    </xf>
    <xf numFmtId="43" fontId="13" fillId="0" borderId="8" xfId="18" applyFont="1" applyBorder="1" applyAlignment="1">
      <alignment horizontal="right" vertical="center" wrapText="1"/>
    </xf>
    <xf numFmtId="17" fontId="14" fillId="0" borderId="4" xfId="16" applyNumberFormat="1" applyFont="1" applyFill="1" applyBorder="1" applyAlignment="1">
      <alignment horizontal="center" vertical="distributed" wrapText="1"/>
    </xf>
    <xf numFmtId="43" fontId="13" fillId="0" borderId="4" xfId="18" applyFont="1" applyBorder="1" applyAlignment="1">
      <alignment horizontal="right" vertical="center" wrapText="1"/>
    </xf>
    <xf numFmtId="4" fontId="13" fillId="0" borderId="4" xfId="17" applyNumberFormat="1" applyFont="1" applyBorder="1" applyAlignment="1">
      <alignment horizontal="right" vertical="center" wrapText="1"/>
    </xf>
    <xf numFmtId="0" fontId="22" fillId="0" borderId="4" xfId="17" applyFont="1" applyBorder="1" applyAlignment="1">
      <alignment horizontal="center" vertical="center"/>
    </xf>
    <xf numFmtId="17" fontId="14" fillId="0" borderId="4" xfId="16" applyNumberFormat="1" applyFont="1" applyFill="1" applyBorder="1" applyAlignment="1">
      <alignment horizontal="center" vertical="center" wrapText="1"/>
    </xf>
    <xf numFmtId="0" fontId="14" fillId="0" borderId="0" xfId="16" applyFont="1" applyFill="1" applyBorder="1" applyAlignment="1">
      <alignment horizontal="center" vertical="center" wrapText="1"/>
    </xf>
    <xf numFmtId="0" fontId="13" fillId="0" borderId="0" xfId="0" applyFont="1" applyBorder="1" applyAlignment="1">
      <alignment horizontal="center" vertical="center" wrapText="1"/>
    </xf>
    <xf numFmtId="43" fontId="14" fillId="0" borderId="0" xfId="19" applyFont="1" applyFill="1" applyBorder="1"/>
    <xf numFmtId="43" fontId="14" fillId="0" borderId="0" xfId="19" applyFont="1" applyFill="1" applyBorder="1" applyAlignment="1">
      <alignment horizontal="right"/>
    </xf>
    <xf numFmtId="0" fontId="8" fillId="4" borderId="6" xfId="8" applyFont="1" applyFill="1" applyBorder="1" applyAlignment="1" applyProtection="1">
      <alignment horizontal="center" vertical="center" wrapText="1"/>
      <protection locked="0"/>
    </xf>
    <xf numFmtId="0" fontId="8" fillId="4" borderId="7" xfId="8" applyFont="1" applyFill="1" applyBorder="1" applyAlignment="1" applyProtection="1">
      <alignment horizontal="center" vertical="center" wrapText="1"/>
      <protection locked="0"/>
    </xf>
    <xf numFmtId="0" fontId="0" fillId="0" borderId="0" xfId="0" applyAlignment="1">
      <alignment horizontal="justify" wrapText="1"/>
    </xf>
  </cellXfs>
  <cellStyles count="20">
    <cellStyle name="Euro" xfId="1"/>
    <cellStyle name="Millares" xfId="19" builtinId="3"/>
    <cellStyle name="Millares 2" xfId="2"/>
    <cellStyle name="Millares 2 2" xfId="3"/>
    <cellStyle name="Millares 2 3" xfId="4"/>
    <cellStyle name="Millares 3" xfId="5"/>
    <cellStyle name="Millares 4" xfId="18"/>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 7" xfId="17"/>
    <cellStyle name="Normal_INFORMATICA"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19050</xdr:colOff>
      <xdr:row>1243</xdr:row>
      <xdr:rowOff>601981</xdr:rowOff>
    </xdr:from>
    <xdr:to>
      <xdr:col>1</xdr:col>
      <xdr:colOff>9525</xdr:colOff>
      <xdr:row>1244</xdr:row>
      <xdr:rowOff>0</xdr:rowOff>
    </xdr:to>
    <xdr:sp macro="" textlink="">
      <xdr:nvSpPr>
        <xdr:cNvPr id="2" name="1 CuadroTexto">
          <a:extLst>
            <a:ext uri="{FF2B5EF4-FFF2-40B4-BE49-F238E27FC236}">
              <a16:creationId xmlns:a16="http://schemas.microsoft.com/office/drawing/2014/main" xmlns="" id="{00000000-0008-0000-0000-000002000000}"/>
            </a:ext>
          </a:extLst>
        </xdr:cNvPr>
        <xdr:cNvSpPr txBox="1"/>
      </xdr:nvSpPr>
      <xdr:spPr>
        <a:xfrm flipV="1">
          <a:off x="2305050" y="419644831"/>
          <a:ext cx="1609725"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s-MX"/>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419"/>
  <sheetViews>
    <sheetView workbookViewId="0">
      <selection activeCell="G4" sqref="G4"/>
    </sheetView>
  </sheetViews>
  <sheetFormatPr baseColWidth="10" defaultRowHeight="11.25" x14ac:dyDescent="0.2"/>
  <cols>
    <col min="1" max="1" width="19.5" customWidth="1"/>
    <col min="2" max="2" width="65.83203125" customWidth="1"/>
    <col min="3" max="3" width="20.83203125" customWidth="1"/>
  </cols>
  <sheetData>
    <row r="1" spans="1:3" ht="60" customHeight="1" x14ac:dyDescent="0.2">
      <c r="A1" s="34" t="s">
        <v>4089</v>
      </c>
      <c r="B1" s="35"/>
      <c r="C1" s="35"/>
    </row>
    <row r="2" spans="1:3" ht="33.75" customHeight="1" x14ac:dyDescent="0.2">
      <c r="A2" s="5" t="s">
        <v>0</v>
      </c>
      <c r="B2" s="5" t="s">
        <v>3</v>
      </c>
      <c r="C2" s="5" t="s">
        <v>2</v>
      </c>
    </row>
    <row r="3" spans="1:3" x14ac:dyDescent="0.2">
      <c r="A3" s="9">
        <v>900001</v>
      </c>
      <c r="B3" s="10" t="s">
        <v>17</v>
      </c>
      <c r="C3" s="11">
        <f>SUM(C4:C2419)</f>
        <v>34844999.60803204</v>
      </c>
    </row>
    <row r="4" spans="1:3" ht="24" x14ac:dyDescent="0.2">
      <c r="A4" s="31" t="s">
        <v>27</v>
      </c>
      <c r="B4" s="30" t="s">
        <v>28</v>
      </c>
      <c r="C4" s="32">
        <v>10299</v>
      </c>
    </row>
    <row r="5" spans="1:3" ht="48" x14ac:dyDescent="0.2">
      <c r="A5" s="31" t="s">
        <v>29</v>
      </c>
      <c r="B5" s="30" t="s">
        <v>30</v>
      </c>
      <c r="C5" s="33" t="s">
        <v>31</v>
      </c>
    </row>
    <row r="6" spans="1:3" ht="36" x14ac:dyDescent="0.2">
      <c r="A6" s="31" t="s">
        <v>32</v>
      </c>
      <c r="B6" s="30" t="s">
        <v>33</v>
      </c>
      <c r="C6" s="32">
        <v>3007.25</v>
      </c>
    </row>
    <row r="7" spans="1:3" ht="72" x14ac:dyDescent="0.2">
      <c r="A7" s="31" t="s">
        <v>34</v>
      </c>
      <c r="B7" s="30" t="s">
        <v>35</v>
      </c>
      <c r="C7" s="32">
        <v>5999</v>
      </c>
    </row>
    <row r="8" spans="1:3" ht="24" x14ac:dyDescent="0.2">
      <c r="A8" s="31" t="s">
        <v>36</v>
      </c>
      <c r="B8" s="30" t="s">
        <v>37</v>
      </c>
      <c r="C8" s="32">
        <v>1815.63</v>
      </c>
    </row>
    <row r="9" spans="1:3" ht="12" x14ac:dyDescent="0.2">
      <c r="A9" s="31" t="s">
        <v>38</v>
      </c>
      <c r="B9" s="30" t="s">
        <v>39</v>
      </c>
      <c r="C9" s="32">
        <v>6241.68</v>
      </c>
    </row>
    <row r="10" spans="1:3" ht="12" x14ac:dyDescent="0.2">
      <c r="A10" s="31" t="s">
        <v>40</v>
      </c>
      <c r="B10" s="30" t="s">
        <v>41</v>
      </c>
      <c r="C10" s="32">
        <v>1000</v>
      </c>
    </row>
    <row r="11" spans="1:3" ht="12" x14ac:dyDescent="0.2">
      <c r="A11" s="31" t="s">
        <v>42</v>
      </c>
      <c r="B11" s="30" t="s">
        <v>43</v>
      </c>
      <c r="C11" s="32">
        <v>1013.37</v>
      </c>
    </row>
    <row r="12" spans="1:3" ht="12" x14ac:dyDescent="0.2">
      <c r="A12" s="31" t="s">
        <v>44</v>
      </c>
      <c r="B12" s="30" t="s">
        <v>43</v>
      </c>
      <c r="C12" s="32">
        <v>1013.37</v>
      </c>
    </row>
    <row r="13" spans="1:3" ht="12" x14ac:dyDescent="0.2">
      <c r="A13" s="31" t="s">
        <v>45</v>
      </c>
      <c r="B13" s="30" t="s">
        <v>43</v>
      </c>
      <c r="C13" s="32">
        <v>1013.37</v>
      </c>
    </row>
    <row r="14" spans="1:3" ht="12" x14ac:dyDescent="0.2">
      <c r="A14" s="31" t="s">
        <v>46</v>
      </c>
      <c r="B14" s="30" t="s">
        <v>43</v>
      </c>
      <c r="C14" s="32">
        <v>1013.37</v>
      </c>
    </row>
    <row r="15" spans="1:3" ht="24" x14ac:dyDescent="0.2">
      <c r="A15" s="31" t="s">
        <v>47</v>
      </c>
      <c r="B15" s="30" t="s">
        <v>48</v>
      </c>
      <c r="C15" s="32">
        <v>3683.23</v>
      </c>
    </row>
    <row r="16" spans="1:3" ht="24" x14ac:dyDescent="0.2">
      <c r="A16" s="31" t="s">
        <v>49</v>
      </c>
      <c r="B16" s="30" t="s">
        <v>50</v>
      </c>
      <c r="C16" s="32">
        <v>1336.55</v>
      </c>
    </row>
    <row r="17" spans="1:3" ht="12" x14ac:dyDescent="0.2">
      <c r="A17" s="31" t="s">
        <v>51</v>
      </c>
      <c r="B17" s="30" t="s">
        <v>50</v>
      </c>
      <c r="C17" s="32">
        <v>1336.55</v>
      </c>
    </row>
    <row r="18" spans="1:3" ht="24" x14ac:dyDescent="0.2">
      <c r="A18" s="31" t="s">
        <v>52</v>
      </c>
      <c r="B18" s="30" t="s">
        <v>53</v>
      </c>
      <c r="C18" s="32">
        <v>1464.9</v>
      </c>
    </row>
    <row r="19" spans="1:3" ht="24" x14ac:dyDescent="0.2">
      <c r="A19" s="31" t="s">
        <v>54</v>
      </c>
      <c r="B19" s="30" t="s">
        <v>53</v>
      </c>
      <c r="C19" s="32">
        <v>1336.55</v>
      </c>
    </row>
    <row r="20" spans="1:3" ht="24" x14ac:dyDescent="0.2">
      <c r="A20" s="31" t="s">
        <v>55</v>
      </c>
      <c r="B20" s="30" t="s">
        <v>56</v>
      </c>
      <c r="C20" s="32">
        <v>1521.7</v>
      </c>
    </row>
    <row r="21" spans="1:3" ht="12" x14ac:dyDescent="0.2">
      <c r="A21" s="31" t="s">
        <v>57</v>
      </c>
      <c r="B21" s="30" t="s">
        <v>58</v>
      </c>
      <c r="C21" s="32">
        <v>1851.4</v>
      </c>
    </row>
    <row r="22" spans="1:3" ht="24" x14ac:dyDescent="0.2">
      <c r="A22" s="31" t="s">
        <v>59</v>
      </c>
      <c r="B22" s="30" t="s">
        <v>60</v>
      </c>
      <c r="C22" s="32">
        <v>6284.9</v>
      </c>
    </row>
    <row r="23" spans="1:3" ht="84" x14ac:dyDescent="0.2">
      <c r="A23" s="31" t="s">
        <v>61</v>
      </c>
      <c r="B23" s="30" t="s">
        <v>62</v>
      </c>
      <c r="C23" s="32" t="s">
        <v>31</v>
      </c>
    </row>
    <row r="24" spans="1:3" ht="48" x14ac:dyDescent="0.2">
      <c r="A24" s="31" t="s">
        <v>63</v>
      </c>
      <c r="B24" s="30" t="s">
        <v>64</v>
      </c>
      <c r="C24" s="32">
        <v>9500.75</v>
      </c>
    </row>
    <row r="25" spans="1:3" ht="24" x14ac:dyDescent="0.2">
      <c r="A25" s="31" t="s">
        <v>65</v>
      </c>
      <c r="B25" s="30" t="s">
        <v>66</v>
      </c>
      <c r="C25" s="32">
        <v>6033</v>
      </c>
    </row>
    <row r="26" spans="1:3" ht="24" x14ac:dyDescent="0.2">
      <c r="A26" s="31" t="s">
        <v>67</v>
      </c>
      <c r="B26" s="30" t="s">
        <v>68</v>
      </c>
      <c r="C26" s="32">
        <v>17800</v>
      </c>
    </row>
    <row r="27" spans="1:3" ht="24" x14ac:dyDescent="0.2">
      <c r="A27" s="31" t="s">
        <v>69</v>
      </c>
      <c r="B27" s="30" t="s">
        <v>70</v>
      </c>
      <c r="C27" s="32">
        <v>6241.68</v>
      </c>
    </row>
    <row r="28" spans="1:3" ht="12" x14ac:dyDescent="0.2">
      <c r="A28" s="31" t="s">
        <v>71</v>
      </c>
      <c r="B28" s="30" t="s">
        <v>72</v>
      </c>
      <c r="C28" s="32">
        <v>1</v>
      </c>
    </row>
    <row r="29" spans="1:3" ht="24" x14ac:dyDescent="0.2">
      <c r="A29" s="31" t="s">
        <v>73</v>
      </c>
      <c r="B29" s="30" t="s">
        <v>74</v>
      </c>
      <c r="C29" s="32">
        <v>1</v>
      </c>
    </row>
    <row r="30" spans="1:3" ht="12" x14ac:dyDescent="0.2">
      <c r="A30" s="31" t="s">
        <v>75</v>
      </c>
      <c r="B30" s="30" t="s">
        <v>76</v>
      </c>
      <c r="C30" s="32">
        <v>1</v>
      </c>
    </row>
    <row r="31" spans="1:3" ht="12" x14ac:dyDescent="0.2">
      <c r="A31" s="31" t="s">
        <v>77</v>
      </c>
      <c r="B31" s="30" t="s">
        <v>78</v>
      </c>
      <c r="C31" s="32">
        <v>1</v>
      </c>
    </row>
    <row r="32" spans="1:3" ht="24" x14ac:dyDescent="0.2">
      <c r="A32" s="31" t="s">
        <v>79</v>
      </c>
      <c r="B32" s="30" t="s">
        <v>80</v>
      </c>
      <c r="C32" s="32">
        <v>1</v>
      </c>
    </row>
    <row r="33" spans="1:3" ht="12" x14ac:dyDescent="0.2">
      <c r="A33" s="31" t="s">
        <v>81</v>
      </c>
      <c r="B33" s="30" t="s">
        <v>82</v>
      </c>
      <c r="C33" s="32">
        <v>1</v>
      </c>
    </row>
    <row r="34" spans="1:3" ht="12" x14ac:dyDescent="0.2">
      <c r="A34" s="31" t="s">
        <v>83</v>
      </c>
      <c r="B34" s="30" t="s">
        <v>84</v>
      </c>
      <c r="C34" s="32">
        <v>1</v>
      </c>
    </row>
    <row r="35" spans="1:3" ht="12" x14ac:dyDescent="0.2">
      <c r="A35" s="31" t="s">
        <v>85</v>
      </c>
      <c r="B35" s="30" t="s">
        <v>84</v>
      </c>
      <c r="C35" s="32">
        <v>1</v>
      </c>
    </row>
    <row r="36" spans="1:3" ht="24" x14ac:dyDescent="0.2">
      <c r="A36" s="31" t="s">
        <v>86</v>
      </c>
      <c r="B36" s="30" t="s">
        <v>87</v>
      </c>
      <c r="C36" s="32">
        <v>1</v>
      </c>
    </row>
    <row r="37" spans="1:3" ht="12" x14ac:dyDescent="0.2">
      <c r="A37" s="31" t="s">
        <v>88</v>
      </c>
      <c r="B37" s="30" t="s">
        <v>89</v>
      </c>
      <c r="C37" s="32">
        <v>1</v>
      </c>
    </row>
    <row r="38" spans="1:3" ht="24" x14ac:dyDescent="0.2">
      <c r="A38" s="31" t="s">
        <v>90</v>
      </c>
      <c r="B38" s="30" t="s">
        <v>91</v>
      </c>
      <c r="C38" s="32">
        <v>1</v>
      </c>
    </row>
    <row r="39" spans="1:3" ht="24" x14ac:dyDescent="0.2">
      <c r="A39" s="31" t="s">
        <v>92</v>
      </c>
      <c r="B39" s="30" t="s">
        <v>93</v>
      </c>
      <c r="C39" s="32">
        <v>1</v>
      </c>
    </row>
    <row r="40" spans="1:3" ht="24" x14ac:dyDescent="0.2">
      <c r="A40" s="31" t="s">
        <v>94</v>
      </c>
      <c r="B40" s="30" t="s">
        <v>93</v>
      </c>
      <c r="C40" s="32">
        <v>1</v>
      </c>
    </row>
    <row r="41" spans="1:3" ht="24" x14ac:dyDescent="0.2">
      <c r="A41" s="31" t="s">
        <v>95</v>
      </c>
      <c r="B41" s="30" t="s">
        <v>93</v>
      </c>
      <c r="C41" s="32">
        <v>1</v>
      </c>
    </row>
    <row r="42" spans="1:3" ht="12" x14ac:dyDescent="0.2">
      <c r="A42" s="31" t="s">
        <v>96</v>
      </c>
      <c r="B42" s="30" t="s">
        <v>97</v>
      </c>
      <c r="C42" s="32">
        <v>9500.75</v>
      </c>
    </row>
    <row r="43" spans="1:3" ht="12" x14ac:dyDescent="0.2">
      <c r="A43" s="31" t="s">
        <v>98</v>
      </c>
      <c r="B43" s="30" t="s">
        <v>99</v>
      </c>
      <c r="C43" s="32">
        <v>6033</v>
      </c>
    </row>
    <row r="44" spans="1:3" ht="12" x14ac:dyDescent="0.2">
      <c r="A44" s="31" t="s">
        <v>100</v>
      </c>
      <c r="B44" s="30" t="s">
        <v>101</v>
      </c>
      <c r="C44" s="32">
        <v>17800</v>
      </c>
    </row>
    <row r="45" spans="1:3" ht="24" x14ac:dyDescent="0.2">
      <c r="A45" s="31" t="s">
        <v>102</v>
      </c>
      <c r="B45" s="30" t="s">
        <v>103</v>
      </c>
      <c r="C45" s="32">
        <v>1</v>
      </c>
    </row>
    <row r="46" spans="1:3" ht="24" x14ac:dyDescent="0.2">
      <c r="A46" s="31" t="s">
        <v>104</v>
      </c>
      <c r="B46" s="30" t="s">
        <v>105</v>
      </c>
      <c r="C46" s="32">
        <v>8771</v>
      </c>
    </row>
    <row r="47" spans="1:3" ht="24" x14ac:dyDescent="0.2">
      <c r="A47" s="31" t="s">
        <v>106</v>
      </c>
      <c r="B47" s="30" t="s">
        <v>107</v>
      </c>
      <c r="C47" s="32">
        <v>4363.1899999999996</v>
      </c>
    </row>
    <row r="48" spans="1:3" ht="12" x14ac:dyDescent="0.2">
      <c r="A48" s="31" t="s">
        <v>108</v>
      </c>
      <c r="B48" s="30" t="s">
        <v>109</v>
      </c>
      <c r="C48" s="32">
        <v>1</v>
      </c>
    </row>
    <row r="49" spans="1:3" ht="12" x14ac:dyDescent="0.2">
      <c r="A49" s="31" t="s">
        <v>110</v>
      </c>
      <c r="B49" s="30" t="s">
        <v>111</v>
      </c>
      <c r="C49" s="32">
        <v>1207.5</v>
      </c>
    </row>
    <row r="50" spans="1:3" ht="12" x14ac:dyDescent="0.2">
      <c r="A50" s="31" t="s">
        <v>112</v>
      </c>
      <c r="B50" s="30" t="s">
        <v>109</v>
      </c>
      <c r="C50" s="32">
        <v>3415.5</v>
      </c>
    </row>
    <row r="51" spans="1:3" ht="12" x14ac:dyDescent="0.2">
      <c r="A51" s="31" t="s">
        <v>113</v>
      </c>
      <c r="B51" s="30" t="s">
        <v>114</v>
      </c>
      <c r="C51" s="32">
        <v>2271.25</v>
      </c>
    </row>
    <row r="52" spans="1:3" ht="12" x14ac:dyDescent="0.2">
      <c r="A52" s="31" t="s">
        <v>115</v>
      </c>
      <c r="B52" s="30" t="s">
        <v>114</v>
      </c>
      <c r="C52" s="32">
        <v>2271.25</v>
      </c>
    </row>
    <row r="53" spans="1:3" ht="12" x14ac:dyDescent="0.2">
      <c r="A53" s="31" t="s">
        <v>116</v>
      </c>
      <c r="B53" s="30" t="s">
        <v>117</v>
      </c>
      <c r="C53" s="32">
        <v>1</v>
      </c>
    </row>
    <row r="54" spans="1:3" ht="12" x14ac:dyDescent="0.2">
      <c r="A54" s="31" t="s">
        <v>118</v>
      </c>
      <c r="B54" s="30" t="s">
        <v>119</v>
      </c>
      <c r="C54" s="32">
        <v>1</v>
      </c>
    </row>
    <row r="55" spans="1:3" ht="12" x14ac:dyDescent="0.2">
      <c r="A55" s="31" t="s">
        <v>120</v>
      </c>
      <c r="B55" s="30" t="s">
        <v>121</v>
      </c>
      <c r="C55" s="32">
        <v>1</v>
      </c>
    </row>
    <row r="56" spans="1:3" ht="12" x14ac:dyDescent="0.2">
      <c r="A56" s="31" t="s">
        <v>122</v>
      </c>
      <c r="B56" s="30" t="s">
        <v>123</v>
      </c>
      <c r="C56" s="32">
        <v>1</v>
      </c>
    </row>
    <row r="57" spans="1:3" ht="12" x14ac:dyDescent="0.2">
      <c r="A57" s="31" t="s">
        <v>124</v>
      </c>
      <c r="B57" s="30" t="s">
        <v>125</v>
      </c>
      <c r="C57" s="32">
        <v>1</v>
      </c>
    </row>
    <row r="58" spans="1:3" ht="12" x14ac:dyDescent="0.2">
      <c r="A58" s="31" t="s">
        <v>126</v>
      </c>
      <c r="B58" s="30" t="s">
        <v>127</v>
      </c>
      <c r="C58" s="32">
        <v>1</v>
      </c>
    </row>
    <row r="59" spans="1:3" ht="12" x14ac:dyDescent="0.2">
      <c r="A59" s="31" t="s">
        <v>128</v>
      </c>
      <c r="B59" s="30" t="s">
        <v>129</v>
      </c>
      <c r="C59" s="32">
        <v>1</v>
      </c>
    </row>
    <row r="60" spans="1:3" ht="24" x14ac:dyDescent="0.2">
      <c r="A60" s="31" t="s">
        <v>130</v>
      </c>
      <c r="B60" s="30" t="s">
        <v>131</v>
      </c>
      <c r="C60" s="32">
        <v>1</v>
      </c>
    </row>
    <row r="61" spans="1:3" ht="12" x14ac:dyDescent="0.2">
      <c r="A61" s="31" t="s">
        <v>132</v>
      </c>
      <c r="B61" s="30" t="s">
        <v>133</v>
      </c>
      <c r="C61" s="32">
        <v>1</v>
      </c>
    </row>
    <row r="62" spans="1:3" ht="12" x14ac:dyDescent="0.2">
      <c r="A62" s="31" t="s">
        <v>134</v>
      </c>
      <c r="B62" s="30" t="s">
        <v>135</v>
      </c>
      <c r="C62" s="32">
        <v>1</v>
      </c>
    </row>
    <row r="63" spans="1:3" ht="12" x14ac:dyDescent="0.2">
      <c r="A63" s="31" t="s">
        <v>136</v>
      </c>
      <c r="B63" s="30" t="s">
        <v>135</v>
      </c>
      <c r="C63" s="32">
        <v>1</v>
      </c>
    </row>
    <row r="64" spans="1:3" ht="24" x14ac:dyDescent="0.2">
      <c r="A64" s="31" t="s">
        <v>137</v>
      </c>
      <c r="B64" s="30" t="s">
        <v>3927</v>
      </c>
      <c r="C64" s="32">
        <v>1</v>
      </c>
    </row>
    <row r="65" spans="1:3" ht="12" x14ac:dyDescent="0.2">
      <c r="A65" s="31" t="s">
        <v>139</v>
      </c>
      <c r="B65" s="30" t="s">
        <v>138</v>
      </c>
      <c r="C65" s="32">
        <v>975.1</v>
      </c>
    </row>
    <row r="66" spans="1:3" ht="12" x14ac:dyDescent="0.2">
      <c r="A66" s="31" t="s">
        <v>141</v>
      </c>
      <c r="B66" s="30" t="s">
        <v>140</v>
      </c>
      <c r="C66" s="32">
        <v>878.5</v>
      </c>
    </row>
    <row r="67" spans="1:3" ht="12" x14ac:dyDescent="0.2">
      <c r="A67" s="31" t="s">
        <v>142</v>
      </c>
      <c r="B67" s="30" t="s">
        <v>140</v>
      </c>
      <c r="C67" s="32">
        <v>878.5</v>
      </c>
    </row>
    <row r="68" spans="1:3" ht="24" x14ac:dyDescent="0.2">
      <c r="A68" s="31" t="s">
        <v>144</v>
      </c>
      <c r="B68" s="30" t="s">
        <v>143</v>
      </c>
      <c r="C68" s="32">
        <v>1209.3699999999999</v>
      </c>
    </row>
    <row r="69" spans="1:3" ht="24" x14ac:dyDescent="0.2">
      <c r="A69" s="31" t="s">
        <v>146</v>
      </c>
      <c r="B69" s="30" t="s">
        <v>145</v>
      </c>
      <c r="C69" s="32">
        <v>1</v>
      </c>
    </row>
    <row r="70" spans="1:3" ht="24" x14ac:dyDescent="0.2">
      <c r="A70" s="31" t="s">
        <v>148</v>
      </c>
      <c r="B70" s="30" t="s">
        <v>147</v>
      </c>
      <c r="C70" s="32">
        <v>1</v>
      </c>
    </row>
    <row r="71" spans="1:3" ht="24" x14ac:dyDescent="0.2">
      <c r="A71" s="31" t="s">
        <v>150</v>
      </c>
      <c r="B71" s="30" t="s">
        <v>149</v>
      </c>
      <c r="C71" s="32">
        <v>1</v>
      </c>
    </row>
    <row r="72" spans="1:3" ht="12" x14ac:dyDescent="0.2">
      <c r="A72" s="31" t="s">
        <v>152</v>
      </c>
      <c r="B72" s="30" t="s">
        <v>151</v>
      </c>
      <c r="C72" s="32">
        <v>1</v>
      </c>
    </row>
    <row r="73" spans="1:3" ht="24" x14ac:dyDescent="0.2">
      <c r="A73" s="31" t="s">
        <v>154</v>
      </c>
      <c r="B73" s="30" t="s">
        <v>153</v>
      </c>
      <c r="C73" s="32">
        <v>1599</v>
      </c>
    </row>
    <row r="74" spans="1:3" ht="24" x14ac:dyDescent="0.2">
      <c r="A74" s="31" t="s">
        <v>156</v>
      </c>
      <c r="B74" s="30" t="s">
        <v>155</v>
      </c>
      <c r="C74" s="32">
        <v>1</v>
      </c>
    </row>
    <row r="75" spans="1:3" ht="24" x14ac:dyDescent="0.2">
      <c r="A75" s="31" t="s">
        <v>158</v>
      </c>
      <c r="B75" s="30" t="s">
        <v>157</v>
      </c>
      <c r="C75" s="32">
        <v>3075.09</v>
      </c>
    </row>
    <row r="76" spans="1:3" ht="24" x14ac:dyDescent="0.2">
      <c r="A76" s="31" t="s">
        <v>159</v>
      </c>
      <c r="B76" s="30" t="s">
        <v>157</v>
      </c>
      <c r="C76" s="32">
        <v>380.65</v>
      </c>
    </row>
    <row r="77" spans="1:3" ht="24" x14ac:dyDescent="0.2">
      <c r="A77" s="31" t="s">
        <v>160</v>
      </c>
      <c r="B77" s="30" t="s">
        <v>157</v>
      </c>
      <c r="C77" s="32">
        <v>380.65</v>
      </c>
    </row>
    <row r="78" spans="1:3" ht="24" x14ac:dyDescent="0.2">
      <c r="A78" s="31" t="s">
        <v>161</v>
      </c>
      <c r="B78" s="30" t="s">
        <v>157</v>
      </c>
      <c r="C78" s="32">
        <v>380.65</v>
      </c>
    </row>
    <row r="79" spans="1:3" ht="12" x14ac:dyDescent="0.2">
      <c r="A79" s="31" t="s">
        <v>163</v>
      </c>
      <c r="B79" s="30" t="s">
        <v>162</v>
      </c>
      <c r="C79" s="32">
        <v>380.65</v>
      </c>
    </row>
    <row r="80" spans="1:3" ht="24" x14ac:dyDescent="0.2">
      <c r="A80" s="31" t="s">
        <v>165</v>
      </c>
      <c r="B80" s="30" t="s">
        <v>164</v>
      </c>
      <c r="C80" s="32">
        <v>12979.99</v>
      </c>
    </row>
    <row r="81" spans="1:3" ht="12" x14ac:dyDescent="0.2">
      <c r="A81" s="31" t="s">
        <v>167</v>
      </c>
      <c r="B81" s="30" t="s">
        <v>166</v>
      </c>
      <c r="C81" s="32">
        <v>1725</v>
      </c>
    </row>
    <row r="82" spans="1:3" ht="36" x14ac:dyDescent="0.2">
      <c r="A82" s="31" t="s">
        <v>169</v>
      </c>
      <c r="B82" s="30" t="s">
        <v>168</v>
      </c>
      <c r="C82" s="32">
        <v>912.24</v>
      </c>
    </row>
    <row r="83" spans="1:3" ht="12" x14ac:dyDescent="0.2">
      <c r="A83" s="31" t="s">
        <v>171</v>
      </c>
      <c r="B83" s="30" t="s">
        <v>170</v>
      </c>
      <c r="C83" s="32">
        <v>12075</v>
      </c>
    </row>
    <row r="84" spans="1:3" ht="12" x14ac:dyDescent="0.2">
      <c r="A84" s="31" t="s">
        <v>173</v>
      </c>
      <c r="B84" s="30" t="s">
        <v>172</v>
      </c>
      <c r="C84" s="32">
        <v>20000</v>
      </c>
    </row>
    <row r="85" spans="1:3" ht="12" x14ac:dyDescent="0.2">
      <c r="A85" s="31" t="s">
        <v>175</v>
      </c>
      <c r="B85" s="30" t="s">
        <v>174</v>
      </c>
      <c r="C85" s="32">
        <v>18000</v>
      </c>
    </row>
    <row r="86" spans="1:3" ht="12" x14ac:dyDescent="0.2">
      <c r="A86" s="31" t="s">
        <v>177</v>
      </c>
      <c r="B86" s="30" t="s">
        <v>176</v>
      </c>
      <c r="C86" s="32">
        <v>3000</v>
      </c>
    </row>
    <row r="87" spans="1:3" ht="12" x14ac:dyDescent="0.2">
      <c r="A87" s="31" t="s">
        <v>178</v>
      </c>
      <c r="B87" s="30" t="s">
        <v>174</v>
      </c>
      <c r="C87" s="32">
        <v>4000</v>
      </c>
    </row>
    <row r="88" spans="1:3" ht="24" x14ac:dyDescent="0.2">
      <c r="A88" s="31" t="s">
        <v>180</v>
      </c>
      <c r="B88" s="30" t="s">
        <v>179</v>
      </c>
      <c r="C88" s="32">
        <v>3000</v>
      </c>
    </row>
    <row r="89" spans="1:3" ht="24" x14ac:dyDescent="0.2">
      <c r="A89" s="31" t="s">
        <v>182</v>
      </c>
      <c r="B89" s="30" t="s">
        <v>181</v>
      </c>
      <c r="C89" s="32">
        <v>17696.2</v>
      </c>
    </row>
    <row r="90" spans="1:3" ht="24" x14ac:dyDescent="0.2">
      <c r="A90" s="31" t="s">
        <v>184</v>
      </c>
      <c r="B90" s="30" t="s">
        <v>183</v>
      </c>
      <c r="C90" s="32">
        <v>29637.8</v>
      </c>
    </row>
    <row r="91" spans="1:3" ht="48" x14ac:dyDescent="0.2">
      <c r="A91" s="31" t="s">
        <v>186</v>
      </c>
      <c r="B91" s="30" t="s">
        <v>185</v>
      </c>
      <c r="C91" s="32">
        <v>10299</v>
      </c>
    </row>
    <row r="92" spans="1:3" ht="48" x14ac:dyDescent="0.2">
      <c r="A92" s="31" t="s">
        <v>189</v>
      </c>
      <c r="B92" s="30" t="s">
        <v>187</v>
      </c>
      <c r="C92" s="32" t="s">
        <v>188</v>
      </c>
    </row>
    <row r="93" spans="1:3" ht="24" x14ac:dyDescent="0.2">
      <c r="A93" s="31" t="s">
        <v>192</v>
      </c>
      <c r="B93" s="30" t="s">
        <v>190</v>
      </c>
      <c r="C93" s="32" t="s">
        <v>191</v>
      </c>
    </row>
    <row r="94" spans="1:3" ht="12" x14ac:dyDescent="0.2">
      <c r="A94" s="31" t="s">
        <v>195</v>
      </c>
      <c r="B94" s="30" t="s">
        <v>193</v>
      </c>
      <c r="C94" s="32" t="s">
        <v>194</v>
      </c>
    </row>
    <row r="95" spans="1:3" ht="24" x14ac:dyDescent="0.2">
      <c r="A95" s="31" t="s">
        <v>197</v>
      </c>
      <c r="B95" s="30" t="s">
        <v>196</v>
      </c>
      <c r="C95" s="32">
        <v>3490</v>
      </c>
    </row>
    <row r="96" spans="1:3" ht="48" x14ac:dyDescent="0.2">
      <c r="A96" s="31" t="s">
        <v>199</v>
      </c>
      <c r="B96" s="30" t="s">
        <v>198</v>
      </c>
      <c r="C96" s="32">
        <v>8691.2999999999993</v>
      </c>
    </row>
    <row r="97" spans="1:3" ht="12" x14ac:dyDescent="0.2">
      <c r="A97" s="31" t="s">
        <v>201</v>
      </c>
      <c r="B97" s="30" t="s">
        <v>200</v>
      </c>
      <c r="C97" s="32">
        <v>799</v>
      </c>
    </row>
    <row r="98" spans="1:3" ht="24" x14ac:dyDescent="0.2">
      <c r="A98" s="31" t="s">
        <v>203</v>
      </c>
      <c r="B98" s="30" t="s">
        <v>202</v>
      </c>
      <c r="C98" s="32">
        <v>691.65</v>
      </c>
    </row>
    <row r="99" spans="1:3" ht="24" x14ac:dyDescent="0.2">
      <c r="A99" s="31" t="s">
        <v>205</v>
      </c>
      <c r="B99" s="30" t="s">
        <v>204</v>
      </c>
      <c r="C99" s="32">
        <v>1086.05</v>
      </c>
    </row>
    <row r="100" spans="1:3" ht="84" x14ac:dyDescent="0.2">
      <c r="A100" s="31" t="s">
        <v>207</v>
      </c>
      <c r="B100" s="30" t="s">
        <v>206</v>
      </c>
      <c r="C100" s="32">
        <v>794.99</v>
      </c>
    </row>
    <row r="101" spans="1:3" ht="36" x14ac:dyDescent="0.2">
      <c r="A101" s="31" t="s">
        <v>209</v>
      </c>
      <c r="B101" s="30" t="s">
        <v>208</v>
      </c>
      <c r="C101" s="32">
        <v>6718</v>
      </c>
    </row>
    <row r="102" spans="1:3" ht="12" x14ac:dyDescent="0.2">
      <c r="A102" s="31" t="s">
        <v>211</v>
      </c>
      <c r="B102" s="30" t="s">
        <v>210</v>
      </c>
      <c r="C102" s="32">
        <v>999</v>
      </c>
    </row>
    <row r="103" spans="1:3" ht="24" x14ac:dyDescent="0.2">
      <c r="A103" s="31"/>
      <c r="B103" s="30" t="s">
        <v>212</v>
      </c>
      <c r="C103" s="32">
        <v>6496</v>
      </c>
    </row>
    <row r="104" spans="1:3" ht="36" x14ac:dyDescent="0.2">
      <c r="A104" s="31" t="s">
        <v>213</v>
      </c>
      <c r="B104" s="30" t="s">
        <v>214</v>
      </c>
      <c r="C104" s="32">
        <v>1</v>
      </c>
    </row>
    <row r="105" spans="1:3" ht="36" x14ac:dyDescent="0.2">
      <c r="A105" s="31" t="s">
        <v>215</v>
      </c>
      <c r="B105" s="30" t="s">
        <v>216</v>
      </c>
      <c r="C105" s="32">
        <v>10000</v>
      </c>
    </row>
    <row r="106" spans="1:3" ht="24" x14ac:dyDescent="0.2">
      <c r="A106" s="31" t="s">
        <v>217</v>
      </c>
      <c r="B106" s="30" t="s">
        <v>218</v>
      </c>
      <c r="C106" s="32">
        <v>1190</v>
      </c>
    </row>
    <row r="107" spans="1:3" ht="24" x14ac:dyDescent="0.2">
      <c r="A107" s="31" t="s">
        <v>219</v>
      </c>
      <c r="B107" s="30" t="s">
        <v>220</v>
      </c>
      <c r="C107" s="32">
        <v>19599.57</v>
      </c>
    </row>
    <row r="108" spans="1:3" ht="48" x14ac:dyDescent="0.2">
      <c r="A108" s="31" t="s">
        <v>221</v>
      </c>
      <c r="B108" s="30" t="s">
        <v>222</v>
      </c>
      <c r="C108" s="32">
        <v>1873.98</v>
      </c>
    </row>
    <row r="109" spans="1:3" ht="24" x14ac:dyDescent="0.2">
      <c r="A109" s="31" t="s">
        <v>223</v>
      </c>
      <c r="B109" s="30" t="s">
        <v>224</v>
      </c>
      <c r="C109" s="32">
        <v>1873.98</v>
      </c>
    </row>
    <row r="110" spans="1:3" ht="24" x14ac:dyDescent="0.2">
      <c r="A110" s="31" t="s">
        <v>225</v>
      </c>
      <c r="B110" s="30" t="s">
        <v>226</v>
      </c>
      <c r="C110" s="32">
        <v>1873.98</v>
      </c>
    </row>
    <row r="111" spans="1:3" ht="96" x14ac:dyDescent="0.2">
      <c r="A111" s="31" t="s">
        <v>227</v>
      </c>
      <c r="B111" s="30" t="s">
        <v>228</v>
      </c>
      <c r="C111" s="32">
        <v>7449.21</v>
      </c>
    </row>
    <row r="112" spans="1:3" ht="96" x14ac:dyDescent="0.2">
      <c r="A112" s="31" t="s">
        <v>229</v>
      </c>
      <c r="B112" s="30" t="s">
        <v>230</v>
      </c>
      <c r="C112" s="32">
        <v>7449.21</v>
      </c>
    </row>
    <row r="113" spans="1:3" ht="36" x14ac:dyDescent="0.2">
      <c r="A113" s="31" t="s">
        <v>231</v>
      </c>
      <c r="B113" s="30" t="s">
        <v>232</v>
      </c>
      <c r="C113" s="32">
        <v>10599</v>
      </c>
    </row>
    <row r="114" spans="1:3" ht="24" x14ac:dyDescent="0.2">
      <c r="A114" s="31" t="s">
        <v>233</v>
      </c>
      <c r="B114" s="30" t="s">
        <v>234</v>
      </c>
      <c r="C114" s="32">
        <v>4384.8</v>
      </c>
    </row>
    <row r="115" spans="1:3" ht="12" x14ac:dyDescent="0.2">
      <c r="A115" s="31" t="s">
        <v>235</v>
      </c>
      <c r="B115" s="30" t="s">
        <v>236</v>
      </c>
      <c r="C115" s="32">
        <v>7308</v>
      </c>
    </row>
    <row r="116" spans="1:3" ht="12" x14ac:dyDescent="0.2">
      <c r="A116" s="31" t="s">
        <v>237</v>
      </c>
      <c r="B116" s="30" t="s">
        <v>238</v>
      </c>
      <c r="C116" s="32">
        <v>5778.01</v>
      </c>
    </row>
    <row r="117" spans="1:3" ht="60" x14ac:dyDescent="0.2">
      <c r="A117" s="31" t="s">
        <v>239</v>
      </c>
      <c r="B117" s="30" t="s">
        <v>240</v>
      </c>
      <c r="C117" s="32">
        <v>7210.18</v>
      </c>
    </row>
    <row r="118" spans="1:3" ht="36" x14ac:dyDescent="0.2">
      <c r="A118" s="31" t="s">
        <v>241</v>
      </c>
      <c r="B118" s="30" t="s">
        <v>242</v>
      </c>
      <c r="C118" s="32">
        <v>8363.6</v>
      </c>
    </row>
    <row r="119" spans="1:3" ht="36" x14ac:dyDescent="0.2">
      <c r="A119" s="31" t="s">
        <v>243</v>
      </c>
      <c r="B119" s="30" t="s">
        <v>244</v>
      </c>
      <c r="C119" s="32">
        <v>9897.24</v>
      </c>
    </row>
    <row r="120" spans="1:3" ht="36" x14ac:dyDescent="0.2">
      <c r="A120" s="31" t="s">
        <v>245</v>
      </c>
      <c r="B120" s="30" t="s">
        <v>246</v>
      </c>
      <c r="C120" s="32">
        <v>339000</v>
      </c>
    </row>
    <row r="121" spans="1:3" ht="24" x14ac:dyDescent="0.2">
      <c r="A121" s="31" t="s">
        <v>247</v>
      </c>
      <c r="B121" s="30" t="s">
        <v>248</v>
      </c>
      <c r="C121" s="32">
        <v>1</v>
      </c>
    </row>
    <row r="122" spans="1:3" ht="48" x14ac:dyDescent="0.2">
      <c r="A122" s="31" t="s">
        <v>249</v>
      </c>
      <c r="B122" s="30" t="s">
        <v>250</v>
      </c>
      <c r="C122" s="32">
        <v>529311.48</v>
      </c>
    </row>
    <row r="123" spans="1:3" ht="36" x14ac:dyDescent="0.2">
      <c r="A123" s="31" t="s">
        <v>251</v>
      </c>
      <c r="B123" s="30" t="s">
        <v>252</v>
      </c>
      <c r="C123" s="32">
        <v>150000</v>
      </c>
    </row>
    <row r="124" spans="1:3" ht="24" x14ac:dyDescent="0.2">
      <c r="A124" s="31" t="s">
        <v>253</v>
      </c>
      <c r="B124" s="30" t="s">
        <v>254</v>
      </c>
      <c r="C124" s="32">
        <v>1</v>
      </c>
    </row>
    <row r="125" spans="1:3" ht="24" x14ac:dyDescent="0.2">
      <c r="A125" s="31" t="s">
        <v>255</v>
      </c>
      <c r="B125" s="30" t="s">
        <v>256</v>
      </c>
      <c r="C125" s="32">
        <v>1</v>
      </c>
    </row>
    <row r="126" spans="1:3" ht="36" x14ac:dyDescent="0.2">
      <c r="A126" s="31" t="s">
        <v>257</v>
      </c>
      <c r="B126" s="30" t="s">
        <v>258</v>
      </c>
      <c r="C126" s="32">
        <v>1</v>
      </c>
    </row>
    <row r="127" spans="1:3" ht="36" x14ac:dyDescent="0.2">
      <c r="A127" s="31" t="s">
        <v>259</v>
      </c>
      <c r="B127" s="30" t="s">
        <v>260</v>
      </c>
      <c r="C127" s="32">
        <v>1</v>
      </c>
    </row>
    <row r="128" spans="1:3" ht="24" x14ac:dyDescent="0.2">
      <c r="A128" s="31" t="s">
        <v>261</v>
      </c>
      <c r="B128" s="30" t="s">
        <v>262</v>
      </c>
      <c r="C128" s="32">
        <v>1</v>
      </c>
    </row>
    <row r="129" spans="1:3" ht="24" x14ac:dyDescent="0.2">
      <c r="A129" s="31" t="s">
        <v>263</v>
      </c>
      <c r="B129" s="30" t="s">
        <v>264</v>
      </c>
      <c r="C129" s="32">
        <v>1</v>
      </c>
    </row>
    <row r="130" spans="1:3" ht="24" x14ac:dyDescent="0.2">
      <c r="A130" s="31" t="s">
        <v>265</v>
      </c>
      <c r="B130" s="30" t="s">
        <v>266</v>
      </c>
      <c r="C130" s="32">
        <v>1</v>
      </c>
    </row>
    <row r="131" spans="1:3" ht="24" x14ac:dyDescent="0.2">
      <c r="A131" s="31" t="s">
        <v>267</v>
      </c>
      <c r="B131" s="30" t="s">
        <v>268</v>
      </c>
      <c r="C131" s="32">
        <v>1</v>
      </c>
    </row>
    <row r="132" spans="1:3" ht="12" x14ac:dyDescent="0.2">
      <c r="A132" s="31" t="s">
        <v>269</v>
      </c>
      <c r="B132" s="30" t="s">
        <v>270</v>
      </c>
      <c r="C132" s="32">
        <v>1</v>
      </c>
    </row>
    <row r="133" spans="1:3" ht="24" x14ac:dyDescent="0.2">
      <c r="A133" s="31" t="s">
        <v>271</v>
      </c>
      <c r="B133" s="30" t="s">
        <v>272</v>
      </c>
      <c r="C133" s="32">
        <v>1</v>
      </c>
    </row>
    <row r="134" spans="1:3" ht="24" x14ac:dyDescent="0.2">
      <c r="A134" s="31" t="s">
        <v>273</v>
      </c>
      <c r="B134" s="30" t="s">
        <v>274</v>
      </c>
      <c r="C134" s="32">
        <v>1</v>
      </c>
    </row>
    <row r="135" spans="1:3" ht="24" x14ac:dyDescent="0.2">
      <c r="A135" s="31" t="s">
        <v>275</v>
      </c>
      <c r="B135" s="30" t="s">
        <v>276</v>
      </c>
      <c r="C135" s="32">
        <v>1</v>
      </c>
    </row>
    <row r="136" spans="1:3" ht="12" x14ac:dyDescent="0.2">
      <c r="A136" s="31" t="s">
        <v>277</v>
      </c>
      <c r="B136" s="30" t="s">
        <v>278</v>
      </c>
      <c r="C136" s="32">
        <v>149.5</v>
      </c>
    </row>
    <row r="137" spans="1:3" ht="24" x14ac:dyDescent="0.2">
      <c r="A137" s="31" t="s">
        <v>279</v>
      </c>
      <c r="B137" s="30" t="s">
        <v>280</v>
      </c>
      <c r="C137" s="32">
        <v>575</v>
      </c>
    </row>
    <row r="138" spans="1:3" ht="12" x14ac:dyDescent="0.2">
      <c r="A138" s="31" t="s">
        <v>281</v>
      </c>
      <c r="B138" s="30" t="s">
        <v>282</v>
      </c>
      <c r="C138" s="32">
        <v>1</v>
      </c>
    </row>
    <row r="139" spans="1:3" ht="12" x14ac:dyDescent="0.2">
      <c r="A139" s="31" t="s">
        <v>283</v>
      </c>
      <c r="B139" s="30" t="s">
        <v>284</v>
      </c>
      <c r="C139" s="32">
        <v>1</v>
      </c>
    </row>
    <row r="140" spans="1:3" ht="12" x14ac:dyDescent="0.2">
      <c r="A140" s="31" t="s">
        <v>285</v>
      </c>
      <c r="B140" s="30" t="s">
        <v>286</v>
      </c>
      <c r="C140" s="32">
        <v>1</v>
      </c>
    </row>
    <row r="141" spans="1:3" ht="12" x14ac:dyDescent="0.2">
      <c r="A141" s="31" t="s">
        <v>287</v>
      </c>
      <c r="B141" s="30" t="s">
        <v>288</v>
      </c>
      <c r="C141" s="32">
        <v>1</v>
      </c>
    </row>
    <row r="142" spans="1:3" ht="12" x14ac:dyDescent="0.2">
      <c r="A142" s="31" t="s">
        <v>289</v>
      </c>
      <c r="B142" s="30" t="s">
        <v>290</v>
      </c>
      <c r="C142" s="32">
        <v>1</v>
      </c>
    </row>
    <row r="143" spans="1:3" ht="12" x14ac:dyDescent="0.2">
      <c r="A143" s="31" t="s">
        <v>291</v>
      </c>
      <c r="B143" s="30" t="s">
        <v>292</v>
      </c>
      <c r="C143" s="32">
        <v>1</v>
      </c>
    </row>
    <row r="144" spans="1:3" ht="24" x14ac:dyDescent="0.2">
      <c r="A144" s="31" t="s">
        <v>293</v>
      </c>
      <c r="B144" s="30" t="s">
        <v>294</v>
      </c>
      <c r="C144" s="32">
        <v>1</v>
      </c>
    </row>
    <row r="145" spans="1:3" ht="24" x14ac:dyDescent="0.2">
      <c r="A145" s="31" t="s">
        <v>295</v>
      </c>
      <c r="B145" s="30" t="s">
        <v>296</v>
      </c>
      <c r="C145" s="32">
        <v>1782.5</v>
      </c>
    </row>
    <row r="146" spans="1:3" ht="60" x14ac:dyDescent="0.2">
      <c r="A146" s="31" t="s">
        <v>297</v>
      </c>
      <c r="B146" s="30" t="s">
        <v>298</v>
      </c>
      <c r="C146" s="32">
        <v>33045.25</v>
      </c>
    </row>
    <row r="147" spans="1:3" ht="12" x14ac:dyDescent="0.2">
      <c r="A147" s="31" t="s">
        <v>299</v>
      </c>
      <c r="B147" s="30" t="s">
        <v>300</v>
      </c>
      <c r="C147" s="32">
        <v>1459</v>
      </c>
    </row>
    <row r="148" spans="1:3" ht="24" x14ac:dyDescent="0.2">
      <c r="A148" s="31" t="s">
        <v>301</v>
      </c>
      <c r="B148" s="30" t="s">
        <v>302</v>
      </c>
      <c r="C148" s="32">
        <v>4887.5</v>
      </c>
    </row>
    <row r="149" spans="1:3" ht="12" x14ac:dyDescent="0.2">
      <c r="A149" s="31" t="s">
        <v>303</v>
      </c>
      <c r="B149" s="30" t="s">
        <v>304</v>
      </c>
      <c r="C149" s="32">
        <v>2668</v>
      </c>
    </row>
    <row r="150" spans="1:3" ht="12" x14ac:dyDescent="0.2">
      <c r="A150" s="31" t="s">
        <v>305</v>
      </c>
      <c r="B150" s="30" t="s">
        <v>306</v>
      </c>
      <c r="C150" s="32">
        <v>2899</v>
      </c>
    </row>
    <row r="151" spans="1:3" ht="36" x14ac:dyDescent="0.2">
      <c r="A151" s="31" t="s">
        <v>307</v>
      </c>
      <c r="B151" s="30" t="s">
        <v>308</v>
      </c>
      <c r="C151" s="32">
        <v>224000</v>
      </c>
    </row>
    <row r="152" spans="1:3" ht="36" x14ac:dyDescent="0.2">
      <c r="A152" s="31" t="s">
        <v>309</v>
      </c>
      <c r="B152" s="30" t="s">
        <v>310</v>
      </c>
      <c r="C152" s="32">
        <v>1</v>
      </c>
    </row>
    <row r="153" spans="1:3" ht="36" x14ac:dyDescent="0.2">
      <c r="A153" s="31" t="s">
        <v>311</v>
      </c>
      <c r="B153" s="30" t="s">
        <v>312</v>
      </c>
      <c r="C153" s="32">
        <v>1</v>
      </c>
    </row>
    <row r="154" spans="1:3" ht="36" x14ac:dyDescent="0.2">
      <c r="A154" s="31" t="s">
        <v>313</v>
      </c>
      <c r="B154" s="30" t="s">
        <v>314</v>
      </c>
      <c r="C154" s="32">
        <v>1</v>
      </c>
    </row>
    <row r="155" spans="1:3" ht="36" x14ac:dyDescent="0.2">
      <c r="A155" s="31" t="s">
        <v>315</v>
      </c>
      <c r="B155" s="30" t="s">
        <v>316</v>
      </c>
      <c r="C155" s="32">
        <v>1</v>
      </c>
    </row>
    <row r="156" spans="1:3" ht="48" x14ac:dyDescent="0.2">
      <c r="A156" s="31" t="s">
        <v>317</v>
      </c>
      <c r="B156" s="30" t="s">
        <v>318</v>
      </c>
      <c r="C156" s="32">
        <v>116300</v>
      </c>
    </row>
    <row r="157" spans="1:3" ht="48" x14ac:dyDescent="0.2">
      <c r="A157" s="31" t="s">
        <v>319</v>
      </c>
      <c r="B157" s="30" t="s">
        <v>320</v>
      </c>
      <c r="C157" s="32">
        <v>111335.15</v>
      </c>
    </row>
    <row r="158" spans="1:3" ht="48" x14ac:dyDescent="0.2">
      <c r="A158" s="31" t="s">
        <v>321</v>
      </c>
      <c r="B158" s="30" t="s">
        <v>322</v>
      </c>
      <c r="C158" s="32">
        <v>149001</v>
      </c>
    </row>
    <row r="159" spans="1:3" ht="36" x14ac:dyDescent="0.2">
      <c r="A159" s="31" t="s">
        <v>323</v>
      </c>
      <c r="B159" s="30" t="s">
        <v>324</v>
      </c>
      <c r="C159" s="32">
        <v>1</v>
      </c>
    </row>
    <row r="160" spans="1:3" ht="24" x14ac:dyDescent="0.2">
      <c r="A160" s="31" t="s">
        <v>325</v>
      </c>
      <c r="B160" s="30" t="s">
        <v>326</v>
      </c>
      <c r="C160" s="32">
        <v>1</v>
      </c>
    </row>
    <row r="161" spans="1:3" ht="24" x14ac:dyDescent="0.2">
      <c r="A161" s="31" t="s">
        <v>327</v>
      </c>
      <c r="B161" s="30" t="s">
        <v>328</v>
      </c>
      <c r="C161" s="32">
        <v>76438</v>
      </c>
    </row>
    <row r="162" spans="1:3" ht="12" x14ac:dyDescent="0.2">
      <c r="A162" s="31" t="s">
        <v>329</v>
      </c>
      <c r="B162" s="30" t="s">
        <v>330</v>
      </c>
      <c r="C162" s="32">
        <v>1</v>
      </c>
    </row>
    <row r="163" spans="1:3" ht="12" x14ac:dyDescent="0.2">
      <c r="A163" s="31" t="s">
        <v>331</v>
      </c>
      <c r="B163" s="30" t="s">
        <v>330</v>
      </c>
      <c r="C163" s="32">
        <v>1</v>
      </c>
    </row>
    <row r="164" spans="1:3" ht="12" x14ac:dyDescent="0.2">
      <c r="A164" s="31" t="s">
        <v>332</v>
      </c>
      <c r="B164" s="30" t="s">
        <v>333</v>
      </c>
      <c r="C164" s="32">
        <v>1</v>
      </c>
    </row>
    <row r="165" spans="1:3" ht="24" x14ac:dyDescent="0.2">
      <c r="A165" s="31" t="s">
        <v>334</v>
      </c>
      <c r="B165" s="30" t="s">
        <v>335</v>
      </c>
      <c r="C165" s="32">
        <v>1</v>
      </c>
    </row>
    <row r="166" spans="1:3" ht="24" x14ac:dyDescent="0.2">
      <c r="A166" s="31" t="s">
        <v>336</v>
      </c>
      <c r="B166" s="30" t="s">
        <v>337</v>
      </c>
      <c r="C166" s="32">
        <v>1</v>
      </c>
    </row>
    <row r="167" spans="1:3" ht="24" x14ac:dyDescent="0.2">
      <c r="A167" s="31" t="s">
        <v>338</v>
      </c>
      <c r="B167" s="30" t="s">
        <v>339</v>
      </c>
      <c r="C167" s="32">
        <v>1</v>
      </c>
    </row>
    <row r="168" spans="1:3" ht="24" x14ac:dyDescent="0.2">
      <c r="A168" s="31" t="s">
        <v>340</v>
      </c>
      <c r="B168" s="30" t="s">
        <v>341</v>
      </c>
      <c r="C168" s="32">
        <v>1</v>
      </c>
    </row>
    <row r="169" spans="1:3" ht="24" x14ac:dyDescent="0.2">
      <c r="A169" s="31" t="s">
        <v>342</v>
      </c>
      <c r="B169" s="30" t="s">
        <v>339</v>
      </c>
      <c r="C169" s="32">
        <v>1</v>
      </c>
    </row>
    <row r="170" spans="1:3" ht="12" x14ac:dyDescent="0.2">
      <c r="A170" s="31" t="s">
        <v>343</v>
      </c>
      <c r="B170" s="30" t="s">
        <v>344</v>
      </c>
      <c r="C170" s="32">
        <v>1</v>
      </c>
    </row>
    <row r="171" spans="1:3" ht="12" x14ac:dyDescent="0.2">
      <c r="A171" s="31" t="s">
        <v>345</v>
      </c>
      <c r="B171" s="30" t="s">
        <v>346</v>
      </c>
      <c r="C171" s="32">
        <v>1</v>
      </c>
    </row>
    <row r="172" spans="1:3" ht="12" x14ac:dyDescent="0.2">
      <c r="A172" s="31" t="s">
        <v>347</v>
      </c>
      <c r="B172" s="30" t="s">
        <v>346</v>
      </c>
      <c r="C172" s="32">
        <v>1</v>
      </c>
    </row>
    <row r="173" spans="1:3" ht="12" x14ac:dyDescent="0.2">
      <c r="A173" s="31" t="s">
        <v>348</v>
      </c>
      <c r="B173" s="30" t="s">
        <v>349</v>
      </c>
      <c r="C173" s="32">
        <v>1</v>
      </c>
    </row>
    <row r="174" spans="1:3" ht="24" x14ac:dyDescent="0.2">
      <c r="A174" s="31" t="s">
        <v>350</v>
      </c>
      <c r="B174" s="30" t="s">
        <v>351</v>
      </c>
      <c r="C174" s="32">
        <v>1</v>
      </c>
    </row>
    <row r="175" spans="1:3" ht="24" x14ac:dyDescent="0.2">
      <c r="A175" s="31" t="s">
        <v>352</v>
      </c>
      <c r="B175" s="30" t="s">
        <v>351</v>
      </c>
      <c r="C175" s="32">
        <v>1</v>
      </c>
    </row>
    <row r="176" spans="1:3" ht="24" x14ac:dyDescent="0.2">
      <c r="A176" s="31" t="s">
        <v>353</v>
      </c>
      <c r="B176" s="30" t="s">
        <v>351</v>
      </c>
      <c r="C176" s="32">
        <v>1</v>
      </c>
    </row>
    <row r="177" spans="1:3" ht="24" x14ac:dyDescent="0.2">
      <c r="A177" s="31" t="s">
        <v>354</v>
      </c>
      <c r="B177" s="30" t="s">
        <v>355</v>
      </c>
      <c r="C177" s="32">
        <v>1</v>
      </c>
    </row>
    <row r="178" spans="1:3" ht="24" x14ac:dyDescent="0.2">
      <c r="A178" s="31" t="s">
        <v>356</v>
      </c>
      <c r="B178" s="30" t="s">
        <v>357</v>
      </c>
      <c r="C178" s="32">
        <v>1</v>
      </c>
    </row>
    <row r="179" spans="1:3" ht="12" x14ac:dyDescent="0.2">
      <c r="A179" s="31" t="s">
        <v>358</v>
      </c>
      <c r="B179" s="30" t="s">
        <v>359</v>
      </c>
      <c r="C179" s="32">
        <v>1</v>
      </c>
    </row>
    <row r="180" spans="1:3" ht="24" x14ac:dyDescent="0.2">
      <c r="A180" s="31" t="s">
        <v>360</v>
      </c>
      <c r="B180" s="30" t="s">
        <v>361</v>
      </c>
      <c r="C180" s="32">
        <v>1</v>
      </c>
    </row>
    <row r="181" spans="1:3" ht="48" x14ac:dyDescent="0.2">
      <c r="A181" s="31" t="s">
        <v>362</v>
      </c>
      <c r="B181" s="30" t="s">
        <v>363</v>
      </c>
      <c r="C181" s="32">
        <v>1</v>
      </c>
    </row>
    <row r="182" spans="1:3" ht="24" x14ac:dyDescent="0.2">
      <c r="A182" s="31" t="s">
        <v>364</v>
      </c>
      <c r="B182" s="30" t="s">
        <v>365</v>
      </c>
      <c r="C182" s="32">
        <v>1</v>
      </c>
    </row>
    <row r="183" spans="1:3" ht="24" x14ac:dyDescent="0.2">
      <c r="A183" s="31" t="s">
        <v>366</v>
      </c>
      <c r="B183" s="30" t="s">
        <v>367</v>
      </c>
      <c r="C183" s="32">
        <v>1</v>
      </c>
    </row>
    <row r="184" spans="1:3" ht="24" x14ac:dyDescent="0.2">
      <c r="A184" s="31" t="s">
        <v>368</v>
      </c>
      <c r="B184" s="30" t="s">
        <v>367</v>
      </c>
      <c r="C184" s="32">
        <v>1</v>
      </c>
    </row>
    <row r="185" spans="1:3" ht="24" x14ac:dyDescent="0.2">
      <c r="A185" s="31" t="s">
        <v>369</v>
      </c>
      <c r="B185" s="30" t="s">
        <v>367</v>
      </c>
      <c r="C185" s="32">
        <v>1</v>
      </c>
    </row>
    <row r="186" spans="1:3" ht="24" x14ac:dyDescent="0.2">
      <c r="A186" s="31" t="s">
        <v>370</v>
      </c>
      <c r="B186" s="30" t="s">
        <v>367</v>
      </c>
      <c r="C186" s="32">
        <v>1</v>
      </c>
    </row>
    <row r="187" spans="1:3" ht="24" x14ac:dyDescent="0.2">
      <c r="A187" s="31" t="s">
        <v>371</v>
      </c>
      <c r="B187" s="30" t="s">
        <v>367</v>
      </c>
      <c r="C187" s="32">
        <v>1</v>
      </c>
    </row>
    <row r="188" spans="1:3" ht="24" x14ac:dyDescent="0.2">
      <c r="A188" s="31" t="s">
        <v>372</v>
      </c>
      <c r="B188" s="30" t="s">
        <v>367</v>
      </c>
      <c r="C188" s="32">
        <v>1</v>
      </c>
    </row>
    <row r="189" spans="1:3" ht="24" x14ac:dyDescent="0.2">
      <c r="A189" s="31" t="s">
        <v>373</v>
      </c>
      <c r="B189" s="30" t="s">
        <v>367</v>
      </c>
      <c r="C189" s="32">
        <v>1</v>
      </c>
    </row>
    <row r="190" spans="1:3" ht="24" x14ac:dyDescent="0.2">
      <c r="A190" s="31" t="s">
        <v>374</v>
      </c>
      <c r="B190" s="30" t="s">
        <v>367</v>
      </c>
      <c r="C190" s="32">
        <v>1</v>
      </c>
    </row>
    <row r="191" spans="1:3" ht="24" x14ac:dyDescent="0.2">
      <c r="A191" s="31" t="s">
        <v>375</v>
      </c>
      <c r="B191" s="30" t="s">
        <v>367</v>
      </c>
      <c r="C191" s="32">
        <v>1</v>
      </c>
    </row>
    <row r="192" spans="1:3" ht="24" x14ac:dyDescent="0.2">
      <c r="A192" s="31" t="s">
        <v>376</v>
      </c>
      <c r="B192" s="30" t="s">
        <v>367</v>
      </c>
      <c r="C192" s="32">
        <v>1</v>
      </c>
    </row>
    <row r="193" spans="1:3" ht="12" x14ac:dyDescent="0.2">
      <c r="A193" s="31" t="s">
        <v>377</v>
      </c>
      <c r="B193" s="30" t="s">
        <v>378</v>
      </c>
      <c r="C193" s="32">
        <v>1</v>
      </c>
    </row>
    <row r="194" spans="1:3" ht="24" x14ac:dyDescent="0.2">
      <c r="A194" s="31" t="s">
        <v>379</v>
      </c>
      <c r="B194" s="30" t="s">
        <v>380</v>
      </c>
      <c r="C194" s="32">
        <v>1</v>
      </c>
    </row>
    <row r="195" spans="1:3" ht="96" x14ac:dyDescent="0.2">
      <c r="A195" s="31" t="s">
        <v>381</v>
      </c>
      <c r="B195" s="30" t="s">
        <v>382</v>
      </c>
      <c r="C195" s="32">
        <v>1</v>
      </c>
    </row>
    <row r="196" spans="1:3" ht="12" x14ac:dyDescent="0.2">
      <c r="A196" s="31" t="s">
        <v>383</v>
      </c>
      <c r="B196" s="30" t="s">
        <v>384</v>
      </c>
      <c r="C196" s="32">
        <v>1</v>
      </c>
    </row>
    <row r="197" spans="1:3" ht="62.25" x14ac:dyDescent="0.2">
      <c r="A197" s="31" t="s">
        <v>385</v>
      </c>
      <c r="B197" s="30" t="s">
        <v>386</v>
      </c>
      <c r="C197" s="32">
        <v>1</v>
      </c>
    </row>
    <row r="198" spans="1:3" ht="12" x14ac:dyDescent="0.2">
      <c r="A198" s="31" t="s">
        <v>387</v>
      </c>
      <c r="B198" s="30" t="s">
        <v>388</v>
      </c>
      <c r="C198" s="32">
        <v>8372</v>
      </c>
    </row>
    <row r="199" spans="1:3" ht="24" x14ac:dyDescent="0.2">
      <c r="A199" s="31" t="s">
        <v>389</v>
      </c>
      <c r="B199" s="30" t="s">
        <v>390</v>
      </c>
      <c r="C199" s="32">
        <v>2656.5</v>
      </c>
    </row>
    <row r="200" spans="1:3" ht="24" x14ac:dyDescent="0.2">
      <c r="A200" s="31" t="s">
        <v>391</v>
      </c>
      <c r="B200" s="30" t="s">
        <v>392</v>
      </c>
      <c r="C200" s="32">
        <v>1</v>
      </c>
    </row>
    <row r="201" spans="1:3" ht="24" x14ac:dyDescent="0.2">
      <c r="A201" s="31" t="s">
        <v>393</v>
      </c>
      <c r="B201" s="30" t="s">
        <v>394</v>
      </c>
      <c r="C201" s="32">
        <v>7358.85</v>
      </c>
    </row>
    <row r="202" spans="1:3" ht="12" x14ac:dyDescent="0.2">
      <c r="A202" s="31" t="s">
        <v>395</v>
      </c>
      <c r="B202" s="30" t="s">
        <v>396</v>
      </c>
      <c r="C202" s="32">
        <v>865</v>
      </c>
    </row>
    <row r="203" spans="1:3" ht="24" x14ac:dyDescent="0.2">
      <c r="A203" s="31" t="s">
        <v>397</v>
      </c>
      <c r="B203" s="30" t="s">
        <v>398</v>
      </c>
      <c r="C203" s="32">
        <v>1</v>
      </c>
    </row>
    <row r="204" spans="1:3" ht="24" x14ac:dyDescent="0.2">
      <c r="A204" s="31" t="s">
        <v>399</v>
      </c>
      <c r="B204" s="30" t="s">
        <v>380</v>
      </c>
      <c r="C204" s="32">
        <v>1</v>
      </c>
    </row>
    <row r="205" spans="1:3" ht="36" x14ac:dyDescent="0.2">
      <c r="A205" s="31" t="s">
        <v>400</v>
      </c>
      <c r="B205" s="30" t="s">
        <v>401</v>
      </c>
      <c r="C205" s="32">
        <v>1133</v>
      </c>
    </row>
    <row r="206" spans="1:3" ht="36" x14ac:dyDescent="0.2">
      <c r="A206" s="31" t="s">
        <v>402</v>
      </c>
      <c r="B206" s="30" t="s">
        <v>401</v>
      </c>
      <c r="C206" s="32">
        <v>1133</v>
      </c>
    </row>
    <row r="207" spans="1:3" ht="36" x14ac:dyDescent="0.2">
      <c r="A207" s="31" t="s">
        <v>403</v>
      </c>
      <c r="B207" s="30" t="s">
        <v>401</v>
      </c>
      <c r="C207" s="32">
        <v>1133</v>
      </c>
    </row>
    <row r="208" spans="1:3" ht="36" x14ac:dyDescent="0.2">
      <c r="A208" s="31" t="s">
        <v>404</v>
      </c>
      <c r="B208" s="30" t="s">
        <v>401</v>
      </c>
      <c r="C208" s="32">
        <v>1133</v>
      </c>
    </row>
    <row r="209" spans="1:3" ht="36" x14ac:dyDescent="0.2">
      <c r="A209" s="31" t="s">
        <v>405</v>
      </c>
      <c r="B209" s="30" t="s">
        <v>401</v>
      </c>
      <c r="C209" s="32">
        <v>1133</v>
      </c>
    </row>
    <row r="210" spans="1:3" ht="36" x14ac:dyDescent="0.2">
      <c r="A210" s="31" t="s">
        <v>406</v>
      </c>
      <c r="B210" s="30" t="s">
        <v>401</v>
      </c>
      <c r="C210" s="32">
        <v>1133</v>
      </c>
    </row>
    <row r="211" spans="1:3" ht="36" x14ac:dyDescent="0.2">
      <c r="A211" s="31" t="s">
        <v>407</v>
      </c>
      <c r="B211" s="30" t="s">
        <v>401</v>
      </c>
      <c r="C211" s="32">
        <v>1133</v>
      </c>
    </row>
    <row r="212" spans="1:3" ht="36" x14ac:dyDescent="0.2">
      <c r="A212" s="31" t="s">
        <v>408</v>
      </c>
      <c r="B212" s="30" t="s">
        <v>401</v>
      </c>
      <c r="C212" s="32">
        <v>1133</v>
      </c>
    </row>
    <row r="213" spans="1:3" ht="36" x14ac:dyDescent="0.2">
      <c r="A213" s="31" t="s">
        <v>409</v>
      </c>
      <c r="B213" s="30" t="s">
        <v>401</v>
      </c>
      <c r="C213" s="32">
        <v>1133</v>
      </c>
    </row>
    <row r="214" spans="1:3" ht="36" x14ac:dyDescent="0.2">
      <c r="A214" s="31" t="s">
        <v>410</v>
      </c>
      <c r="B214" s="30" t="s">
        <v>401</v>
      </c>
      <c r="C214" s="32">
        <v>1133</v>
      </c>
    </row>
    <row r="215" spans="1:3" ht="36" x14ac:dyDescent="0.2">
      <c r="A215" s="31" t="s">
        <v>411</v>
      </c>
      <c r="B215" s="30" t="s">
        <v>401</v>
      </c>
      <c r="C215" s="32">
        <v>1133</v>
      </c>
    </row>
    <row r="216" spans="1:3" ht="36" x14ac:dyDescent="0.2">
      <c r="A216" s="31" t="s">
        <v>412</v>
      </c>
      <c r="B216" s="30" t="s">
        <v>401</v>
      </c>
      <c r="C216" s="32">
        <v>1133</v>
      </c>
    </row>
    <row r="217" spans="1:3" ht="84" x14ac:dyDescent="0.2">
      <c r="A217" s="31" t="s">
        <v>413</v>
      </c>
      <c r="B217" s="30" t="s">
        <v>414</v>
      </c>
      <c r="C217" s="32">
        <v>1</v>
      </c>
    </row>
    <row r="218" spans="1:3" ht="24" x14ac:dyDescent="0.2">
      <c r="A218" s="31" t="s">
        <v>415</v>
      </c>
      <c r="B218" s="30" t="s">
        <v>416</v>
      </c>
      <c r="C218" s="32">
        <v>478.99</v>
      </c>
    </row>
    <row r="219" spans="1:3" ht="24" x14ac:dyDescent="0.2">
      <c r="A219" s="31" t="s">
        <v>417</v>
      </c>
      <c r="B219" s="30" t="s">
        <v>418</v>
      </c>
      <c r="C219" s="32">
        <v>769</v>
      </c>
    </row>
    <row r="220" spans="1:3" ht="12" x14ac:dyDescent="0.2">
      <c r="A220" s="31" t="s">
        <v>419</v>
      </c>
      <c r="B220" s="30" t="s">
        <v>420</v>
      </c>
      <c r="C220" s="32">
        <v>3059</v>
      </c>
    </row>
    <row r="221" spans="1:3" ht="24" x14ac:dyDescent="0.2">
      <c r="A221" s="31" t="s">
        <v>421</v>
      </c>
      <c r="B221" s="30" t="s">
        <v>422</v>
      </c>
      <c r="C221" s="32">
        <v>849</v>
      </c>
    </row>
    <row r="222" spans="1:3" ht="24" x14ac:dyDescent="0.2">
      <c r="A222" s="31" t="s">
        <v>423</v>
      </c>
      <c r="B222" s="30" t="s">
        <v>424</v>
      </c>
      <c r="C222" s="32">
        <v>2986.55</v>
      </c>
    </row>
    <row r="223" spans="1:3" ht="24" x14ac:dyDescent="0.2">
      <c r="A223" s="31" t="s">
        <v>425</v>
      </c>
      <c r="B223" s="30" t="s">
        <v>426</v>
      </c>
      <c r="C223" s="32">
        <v>2127.5</v>
      </c>
    </row>
    <row r="224" spans="1:3" ht="24" x14ac:dyDescent="0.2">
      <c r="A224" s="31" t="s">
        <v>427</v>
      </c>
      <c r="B224" s="30" t="s">
        <v>428</v>
      </c>
      <c r="C224" s="32">
        <v>1357</v>
      </c>
    </row>
    <row r="225" spans="1:3" ht="24" x14ac:dyDescent="0.2">
      <c r="A225" s="31" t="s">
        <v>429</v>
      </c>
      <c r="B225" s="30" t="s">
        <v>430</v>
      </c>
      <c r="C225" s="32">
        <v>1</v>
      </c>
    </row>
    <row r="226" spans="1:3" ht="24" x14ac:dyDescent="0.2">
      <c r="A226" s="31" t="s">
        <v>431</v>
      </c>
      <c r="B226" s="30" t="s">
        <v>432</v>
      </c>
      <c r="C226" s="32">
        <v>6718.88</v>
      </c>
    </row>
    <row r="227" spans="1:3" ht="12" x14ac:dyDescent="0.2">
      <c r="A227" s="31" t="s">
        <v>433</v>
      </c>
      <c r="B227" s="30" t="s">
        <v>434</v>
      </c>
      <c r="C227" s="32">
        <v>4999</v>
      </c>
    </row>
    <row r="228" spans="1:3" ht="24" x14ac:dyDescent="0.2">
      <c r="A228" s="31" t="s">
        <v>435</v>
      </c>
      <c r="B228" s="30" t="s">
        <v>436</v>
      </c>
      <c r="C228" s="32">
        <v>1589</v>
      </c>
    </row>
    <row r="229" spans="1:3" ht="12" x14ac:dyDescent="0.2">
      <c r="A229" s="31" t="s">
        <v>437</v>
      </c>
      <c r="B229" s="30" t="s">
        <v>438</v>
      </c>
      <c r="C229" s="32">
        <v>1630.7</v>
      </c>
    </row>
    <row r="230" spans="1:3" ht="24" x14ac:dyDescent="0.2">
      <c r="A230" s="31" t="s">
        <v>439</v>
      </c>
      <c r="B230" s="30" t="s">
        <v>440</v>
      </c>
      <c r="C230" s="32">
        <v>9510.5</v>
      </c>
    </row>
    <row r="231" spans="1:3" ht="24" x14ac:dyDescent="0.2">
      <c r="A231" s="31" t="s">
        <v>441</v>
      </c>
      <c r="B231" s="30" t="s">
        <v>442</v>
      </c>
      <c r="C231" s="32" t="s">
        <v>443</v>
      </c>
    </row>
    <row r="232" spans="1:3" ht="24" x14ac:dyDescent="0.2">
      <c r="A232" s="31" t="s">
        <v>444</v>
      </c>
      <c r="B232" s="30" t="s">
        <v>445</v>
      </c>
      <c r="C232" s="32">
        <v>1119.2</v>
      </c>
    </row>
    <row r="233" spans="1:3" ht="24" x14ac:dyDescent="0.2">
      <c r="A233" s="31" t="s">
        <v>446</v>
      </c>
      <c r="B233" s="30" t="s">
        <v>447</v>
      </c>
      <c r="C233" s="32">
        <v>841.51</v>
      </c>
    </row>
    <row r="234" spans="1:3" ht="24" x14ac:dyDescent="0.2">
      <c r="A234" s="31" t="s">
        <v>448</v>
      </c>
      <c r="B234" s="30" t="s">
        <v>449</v>
      </c>
      <c r="C234" s="32">
        <v>2845</v>
      </c>
    </row>
    <row r="235" spans="1:3" ht="24" x14ac:dyDescent="0.2">
      <c r="A235" s="31" t="s">
        <v>450</v>
      </c>
      <c r="B235" s="30" t="s">
        <v>451</v>
      </c>
      <c r="C235" s="32">
        <v>2845</v>
      </c>
    </row>
    <row r="236" spans="1:3" ht="60" x14ac:dyDescent="0.2">
      <c r="A236" s="31" t="s">
        <v>452</v>
      </c>
      <c r="B236" s="30" t="s">
        <v>453</v>
      </c>
      <c r="C236" s="32">
        <v>15995</v>
      </c>
    </row>
    <row r="237" spans="1:3" ht="12" x14ac:dyDescent="0.2">
      <c r="A237" s="31" t="s">
        <v>454</v>
      </c>
      <c r="B237" s="30">
        <v>3132</v>
      </c>
      <c r="C237" s="32">
        <v>1138.54</v>
      </c>
    </row>
    <row r="238" spans="1:3" ht="36" x14ac:dyDescent="0.2">
      <c r="A238" s="31" t="s">
        <v>455</v>
      </c>
      <c r="B238" s="30" t="s">
        <v>456</v>
      </c>
      <c r="C238" s="32">
        <v>1138.54</v>
      </c>
    </row>
    <row r="239" spans="1:3" ht="36" x14ac:dyDescent="0.2">
      <c r="A239" s="31" t="s">
        <v>457</v>
      </c>
      <c r="B239" s="30" t="s">
        <v>456</v>
      </c>
      <c r="C239" s="32">
        <v>1138.54</v>
      </c>
    </row>
    <row r="240" spans="1:3" ht="36" x14ac:dyDescent="0.2">
      <c r="A240" s="31" t="s">
        <v>458</v>
      </c>
      <c r="B240" s="30" t="s">
        <v>456</v>
      </c>
      <c r="C240" s="32">
        <v>1138.54</v>
      </c>
    </row>
    <row r="241" spans="1:3" ht="36" x14ac:dyDescent="0.2">
      <c r="A241" s="31" t="s">
        <v>459</v>
      </c>
      <c r="B241" s="30" t="s">
        <v>456</v>
      </c>
      <c r="C241" s="32">
        <v>1138.54</v>
      </c>
    </row>
    <row r="242" spans="1:3" ht="24" x14ac:dyDescent="0.2">
      <c r="A242" s="31" t="s">
        <v>460</v>
      </c>
      <c r="B242" s="30" t="s">
        <v>461</v>
      </c>
      <c r="C242" s="32">
        <v>3016</v>
      </c>
    </row>
    <row r="243" spans="1:3" ht="12" x14ac:dyDescent="0.2">
      <c r="A243" s="31" t="s">
        <v>462</v>
      </c>
      <c r="B243" s="30" t="s">
        <v>463</v>
      </c>
      <c r="C243" s="32" t="s">
        <v>464</v>
      </c>
    </row>
    <row r="244" spans="1:3" ht="48" x14ac:dyDescent="0.2">
      <c r="A244" s="31" t="s">
        <v>465</v>
      </c>
      <c r="B244" s="30" t="s">
        <v>466</v>
      </c>
      <c r="C244" s="32">
        <v>3007.25</v>
      </c>
    </row>
    <row r="245" spans="1:3" ht="24" x14ac:dyDescent="0.2">
      <c r="A245" s="31" t="s">
        <v>467</v>
      </c>
      <c r="B245" s="30" t="s">
        <v>468</v>
      </c>
      <c r="C245" s="32">
        <v>3524.45</v>
      </c>
    </row>
    <row r="246" spans="1:3" ht="24" x14ac:dyDescent="0.2">
      <c r="A246" s="31" t="s">
        <v>469</v>
      </c>
      <c r="B246" s="30" t="s">
        <v>470</v>
      </c>
      <c r="C246" s="32">
        <v>1825.38</v>
      </c>
    </row>
    <row r="247" spans="1:3" ht="24" x14ac:dyDescent="0.2">
      <c r="A247" s="31" t="s">
        <v>471</v>
      </c>
      <c r="B247" s="30" t="s">
        <v>470</v>
      </c>
      <c r="C247" s="32">
        <v>1825.38</v>
      </c>
    </row>
    <row r="248" spans="1:3" ht="24" x14ac:dyDescent="0.2">
      <c r="A248" s="31" t="s">
        <v>472</v>
      </c>
      <c r="B248" s="30" t="s">
        <v>470</v>
      </c>
      <c r="C248" s="32">
        <v>1825.38</v>
      </c>
    </row>
    <row r="249" spans="1:3" ht="24" x14ac:dyDescent="0.2">
      <c r="A249" s="31" t="s">
        <v>473</v>
      </c>
      <c r="B249" s="30" t="s">
        <v>470</v>
      </c>
      <c r="C249" s="32">
        <v>1825.38</v>
      </c>
    </row>
    <row r="250" spans="1:3" ht="24" x14ac:dyDescent="0.2">
      <c r="A250" s="31" t="s">
        <v>474</v>
      </c>
      <c r="B250" s="30" t="s">
        <v>470</v>
      </c>
      <c r="C250" s="32">
        <v>1825.38</v>
      </c>
    </row>
    <row r="251" spans="1:3" ht="24" x14ac:dyDescent="0.2">
      <c r="A251" s="31" t="s">
        <v>475</v>
      </c>
      <c r="B251" s="30" t="s">
        <v>470</v>
      </c>
      <c r="C251" s="32">
        <v>1825.38</v>
      </c>
    </row>
    <row r="252" spans="1:3" ht="24" x14ac:dyDescent="0.2">
      <c r="A252" s="31" t="s">
        <v>476</v>
      </c>
      <c r="B252" s="30" t="s">
        <v>470</v>
      </c>
      <c r="C252" s="32">
        <v>1825.38</v>
      </c>
    </row>
    <row r="253" spans="1:3" ht="24" x14ac:dyDescent="0.2">
      <c r="A253" s="31" t="s">
        <v>477</v>
      </c>
      <c r="B253" s="30" t="s">
        <v>470</v>
      </c>
      <c r="C253" s="32">
        <v>1825.38</v>
      </c>
    </row>
    <row r="254" spans="1:3" ht="24" x14ac:dyDescent="0.2">
      <c r="A254" s="31" t="s">
        <v>478</v>
      </c>
      <c r="B254" s="30" t="s">
        <v>479</v>
      </c>
      <c r="C254" s="32">
        <v>1825.38</v>
      </c>
    </row>
    <row r="255" spans="1:3" ht="36" x14ac:dyDescent="0.2">
      <c r="A255" s="31" t="s">
        <v>480</v>
      </c>
      <c r="B255" s="30" t="s">
        <v>481</v>
      </c>
      <c r="C255" s="32">
        <v>4258.12</v>
      </c>
    </row>
    <row r="256" spans="1:3" ht="36" x14ac:dyDescent="0.2">
      <c r="A256" s="31" t="s">
        <v>482</v>
      </c>
      <c r="B256" s="30" t="s">
        <v>481</v>
      </c>
      <c r="C256" s="32">
        <v>4258.12</v>
      </c>
    </row>
    <row r="257" spans="1:3" ht="36" x14ac:dyDescent="0.2">
      <c r="A257" s="31" t="s">
        <v>483</v>
      </c>
      <c r="B257" s="30" t="s">
        <v>481</v>
      </c>
      <c r="C257" s="32">
        <v>4258.12</v>
      </c>
    </row>
    <row r="258" spans="1:3" ht="36" x14ac:dyDescent="0.2">
      <c r="A258" s="31" t="s">
        <v>484</v>
      </c>
      <c r="B258" s="30" t="s">
        <v>481</v>
      </c>
      <c r="C258" s="32">
        <v>4258.12</v>
      </c>
    </row>
    <row r="259" spans="1:3" ht="36" x14ac:dyDescent="0.2">
      <c r="A259" s="31" t="s">
        <v>485</v>
      </c>
      <c r="B259" s="30" t="s">
        <v>481</v>
      </c>
      <c r="C259" s="32">
        <v>4258.12</v>
      </c>
    </row>
    <row r="260" spans="1:3" ht="36" x14ac:dyDescent="0.2">
      <c r="A260" s="31" t="s">
        <v>486</v>
      </c>
      <c r="B260" s="30" t="s">
        <v>481</v>
      </c>
      <c r="C260" s="32">
        <v>1518.44</v>
      </c>
    </row>
    <row r="261" spans="1:3" ht="36" x14ac:dyDescent="0.2">
      <c r="A261" s="31" t="s">
        <v>487</v>
      </c>
      <c r="B261" s="30" t="s">
        <v>481</v>
      </c>
      <c r="C261" s="32">
        <v>1518.44</v>
      </c>
    </row>
    <row r="262" spans="1:3" ht="36" x14ac:dyDescent="0.2">
      <c r="A262" s="31" t="s">
        <v>488</v>
      </c>
      <c r="B262" s="30" t="s">
        <v>481</v>
      </c>
      <c r="C262" s="32">
        <v>1518.44</v>
      </c>
    </row>
    <row r="263" spans="1:3" ht="36" x14ac:dyDescent="0.2">
      <c r="A263" s="31" t="s">
        <v>489</v>
      </c>
      <c r="B263" s="30" t="s">
        <v>481</v>
      </c>
      <c r="C263" s="32">
        <v>1518.44</v>
      </c>
    </row>
    <row r="264" spans="1:3" ht="24" x14ac:dyDescent="0.2">
      <c r="A264" s="31" t="s">
        <v>490</v>
      </c>
      <c r="B264" s="30" t="s">
        <v>491</v>
      </c>
      <c r="C264" s="32">
        <v>2403.52</v>
      </c>
    </row>
    <row r="265" spans="1:3" ht="24" x14ac:dyDescent="0.2">
      <c r="A265" s="31" t="s">
        <v>492</v>
      </c>
      <c r="B265" s="30" t="s">
        <v>491</v>
      </c>
      <c r="C265" s="32">
        <v>2403.52</v>
      </c>
    </row>
    <row r="266" spans="1:3" ht="24" x14ac:dyDescent="0.2">
      <c r="A266" s="31" t="s">
        <v>493</v>
      </c>
      <c r="B266" s="30" t="s">
        <v>491</v>
      </c>
      <c r="C266" s="32">
        <v>2403.52</v>
      </c>
    </row>
    <row r="267" spans="1:3" ht="24" x14ac:dyDescent="0.2">
      <c r="A267" s="31" t="s">
        <v>494</v>
      </c>
      <c r="B267" s="30" t="s">
        <v>491</v>
      </c>
      <c r="C267" s="32">
        <v>2403.52</v>
      </c>
    </row>
    <row r="268" spans="1:3" ht="60" x14ac:dyDescent="0.2">
      <c r="A268" s="31" t="s">
        <v>495</v>
      </c>
      <c r="B268" s="30" t="s">
        <v>496</v>
      </c>
      <c r="C268" s="32">
        <v>10328.64</v>
      </c>
    </row>
    <row r="269" spans="1:3" ht="24" x14ac:dyDescent="0.2">
      <c r="A269" s="31" t="s">
        <v>497</v>
      </c>
      <c r="B269" s="30" t="s">
        <v>498</v>
      </c>
      <c r="C269" s="32" t="s">
        <v>499</v>
      </c>
    </row>
    <row r="270" spans="1:3" ht="12" x14ac:dyDescent="0.2">
      <c r="A270" s="31" t="s">
        <v>500</v>
      </c>
      <c r="B270" s="30" t="s">
        <v>501</v>
      </c>
      <c r="C270" s="32">
        <v>5631.8</v>
      </c>
    </row>
    <row r="271" spans="1:3" ht="12" x14ac:dyDescent="0.2">
      <c r="A271" s="31" t="s">
        <v>502</v>
      </c>
      <c r="B271" s="30" t="s">
        <v>503</v>
      </c>
      <c r="C271" s="32">
        <v>1863.33</v>
      </c>
    </row>
    <row r="272" spans="1:3" ht="24" x14ac:dyDescent="0.2">
      <c r="A272" s="31" t="s">
        <v>504</v>
      </c>
      <c r="B272" s="30" t="s">
        <v>505</v>
      </c>
      <c r="C272" s="32">
        <v>5600</v>
      </c>
    </row>
    <row r="273" spans="1:3" ht="84" x14ac:dyDescent="0.2">
      <c r="A273" s="31" t="s">
        <v>506</v>
      </c>
      <c r="B273" s="30" t="s">
        <v>507</v>
      </c>
      <c r="C273" s="32">
        <v>12703.45</v>
      </c>
    </row>
    <row r="274" spans="1:3" ht="36" x14ac:dyDescent="0.2">
      <c r="A274" s="31" t="s">
        <v>508</v>
      </c>
      <c r="B274" s="30" t="s">
        <v>509</v>
      </c>
      <c r="C274" s="32">
        <v>1389.99</v>
      </c>
    </row>
    <row r="275" spans="1:3" ht="36" x14ac:dyDescent="0.2">
      <c r="A275" s="31" t="s">
        <v>510</v>
      </c>
      <c r="B275" s="30" t="s">
        <v>511</v>
      </c>
      <c r="C275" s="32">
        <v>4257.32</v>
      </c>
    </row>
    <row r="276" spans="1:3" ht="24" x14ac:dyDescent="0.2">
      <c r="A276" s="31" t="s">
        <v>512</v>
      </c>
      <c r="B276" s="30" t="s">
        <v>513</v>
      </c>
      <c r="C276" s="32">
        <v>1559.04</v>
      </c>
    </row>
    <row r="277" spans="1:3" ht="24" x14ac:dyDescent="0.2">
      <c r="A277" s="31" t="s">
        <v>514</v>
      </c>
      <c r="B277" s="30" t="s">
        <v>515</v>
      </c>
      <c r="C277" s="32">
        <v>2403.52</v>
      </c>
    </row>
    <row r="278" spans="1:3" ht="24" x14ac:dyDescent="0.2">
      <c r="A278" s="31" t="s">
        <v>516</v>
      </c>
      <c r="B278" s="30" t="s">
        <v>517</v>
      </c>
      <c r="C278" s="32">
        <v>1825.37</v>
      </c>
    </row>
    <row r="279" spans="1:3" ht="24" x14ac:dyDescent="0.2">
      <c r="A279" s="31" t="s">
        <v>518</v>
      </c>
      <c r="B279" s="30" t="s">
        <v>519</v>
      </c>
      <c r="C279" s="32">
        <v>14300</v>
      </c>
    </row>
    <row r="280" spans="1:3" ht="24" x14ac:dyDescent="0.2">
      <c r="A280" s="31" t="s">
        <v>520</v>
      </c>
      <c r="B280" s="30" t="s">
        <v>521</v>
      </c>
      <c r="C280" s="32">
        <v>1776.9</v>
      </c>
    </row>
    <row r="281" spans="1:3" ht="24" x14ac:dyDescent="0.2">
      <c r="A281" s="31" t="s">
        <v>522</v>
      </c>
      <c r="B281" s="30" t="s">
        <v>523</v>
      </c>
      <c r="C281" s="32">
        <v>1999</v>
      </c>
    </row>
    <row r="282" spans="1:3" ht="84" x14ac:dyDescent="0.2">
      <c r="A282" s="31" t="s">
        <v>524</v>
      </c>
      <c r="B282" s="30" t="s">
        <v>525</v>
      </c>
      <c r="C282" s="32">
        <v>6780.2</v>
      </c>
    </row>
    <row r="283" spans="1:3" ht="84" x14ac:dyDescent="0.2">
      <c r="A283" s="31" t="s">
        <v>526</v>
      </c>
      <c r="B283" s="30" t="s">
        <v>527</v>
      </c>
      <c r="C283" s="32">
        <v>6780.2</v>
      </c>
    </row>
    <row r="284" spans="1:3" ht="84" x14ac:dyDescent="0.2">
      <c r="A284" s="31" t="s">
        <v>528</v>
      </c>
      <c r="B284" s="30" t="s">
        <v>529</v>
      </c>
      <c r="C284" s="32">
        <v>6780.2</v>
      </c>
    </row>
    <row r="285" spans="1:3" ht="84" x14ac:dyDescent="0.2">
      <c r="A285" s="31" t="s">
        <v>530</v>
      </c>
      <c r="B285" s="30" t="s">
        <v>531</v>
      </c>
      <c r="C285" s="32">
        <v>6780.2</v>
      </c>
    </row>
    <row r="286" spans="1:3" ht="24" x14ac:dyDescent="0.2">
      <c r="A286" s="31" t="s">
        <v>532</v>
      </c>
      <c r="B286" s="30" t="s">
        <v>533</v>
      </c>
      <c r="C286" s="32" t="s">
        <v>534</v>
      </c>
    </row>
    <row r="287" spans="1:3" ht="24" x14ac:dyDescent="0.2">
      <c r="A287" s="31" t="s">
        <v>535</v>
      </c>
      <c r="B287" s="30" t="s">
        <v>536</v>
      </c>
      <c r="C287" s="32" t="s">
        <v>537</v>
      </c>
    </row>
    <row r="288" spans="1:3" ht="108" x14ac:dyDescent="0.2">
      <c r="A288" s="31" t="s">
        <v>538</v>
      </c>
      <c r="B288" s="30" t="s">
        <v>539</v>
      </c>
      <c r="C288" s="32" t="s">
        <v>540</v>
      </c>
    </row>
    <row r="289" spans="1:3" ht="120" x14ac:dyDescent="0.2">
      <c r="A289" s="31" t="s">
        <v>541</v>
      </c>
      <c r="B289" s="30" t="s">
        <v>539</v>
      </c>
      <c r="C289" s="32" t="s">
        <v>540</v>
      </c>
    </row>
    <row r="290" spans="1:3" ht="24" x14ac:dyDescent="0.2">
      <c r="A290" s="31" t="s">
        <v>542</v>
      </c>
      <c r="B290" s="30" t="s">
        <v>543</v>
      </c>
      <c r="C290" s="32">
        <v>1120.69</v>
      </c>
    </row>
    <row r="291" spans="1:3" ht="24" x14ac:dyDescent="0.2">
      <c r="A291" s="31" t="s">
        <v>544</v>
      </c>
      <c r="B291" s="30" t="s">
        <v>545</v>
      </c>
      <c r="C291" s="32">
        <v>7264</v>
      </c>
    </row>
    <row r="292" spans="1:3" ht="24" x14ac:dyDescent="0.2">
      <c r="A292" s="31" t="s">
        <v>546</v>
      </c>
      <c r="B292" s="30" t="s">
        <v>547</v>
      </c>
      <c r="C292" s="32">
        <v>1206.03</v>
      </c>
    </row>
    <row r="293" spans="1:3" ht="36" x14ac:dyDescent="0.2">
      <c r="A293" s="31" t="s">
        <v>548</v>
      </c>
      <c r="B293" s="30" t="s">
        <v>549</v>
      </c>
      <c r="C293" s="32">
        <v>2308</v>
      </c>
    </row>
    <row r="294" spans="1:3" ht="216" x14ac:dyDescent="0.2">
      <c r="A294" s="31" t="s">
        <v>550</v>
      </c>
      <c r="B294" s="30" t="s">
        <v>551</v>
      </c>
      <c r="C294" s="32">
        <v>8244.27</v>
      </c>
    </row>
    <row r="295" spans="1:3" ht="60" x14ac:dyDescent="0.2">
      <c r="A295" s="31" t="s">
        <v>552</v>
      </c>
      <c r="B295" s="30" t="s">
        <v>553</v>
      </c>
      <c r="C295" s="32">
        <v>13850.4</v>
      </c>
    </row>
    <row r="296" spans="1:3" ht="24" x14ac:dyDescent="0.2">
      <c r="A296" s="31" t="s">
        <v>554</v>
      </c>
      <c r="B296" s="30" t="s">
        <v>555</v>
      </c>
      <c r="C296" s="32">
        <v>1259.48</v>
      </c>
    </row>
    <row r="297" spans="1:3" ht="24" x14ac:dyDescent="0.2">
      <c r="A297" s="31" t="s">
        <v>556</v>
      </c>
      <c r="B297" s="30" t="s">
        <v>557</v>
      </c>
      <c r="C297" s="32">
        <v>5293.97</v>
      </c>
    </row>
    <row r="298" spans="1:3" ht="24" x14ac:dyDescent="0.2">
      <c r="A298" s="31" t="s">
        <v>558</v>
      </c>
      <c r="B298" s="30" t="s">
        <v>559</v>
      </c>
      <c r="C298" s="32">
        <v>593.1</v>
      </c>
    </row>
    <row r="299" spans="1:3" ht="24" x14ac:dyDescent="0.2">
      <c r="A299" s="31" t="s">
        <v>560</v>
      </c>
      <c r="B299" s="30" t="s">
        <v>561</v>
      </c>
      <c r="C299" s="32">
        <v>593.1</v>
      </c>
    </row>
    <row r="300" spans="1:3" ht="24" x14ac:dyDescent="0.2">
      <c r="A300" s="31" t="s">
        <v>562</v>
      </c>
      <c r="B300" s="30" t="s">
        <v>563</v>
      </c>
      <c r="C300" s="32">
        <v>593.1</v>
      </c>
    </row>
    <row r="301" spans="1:3" ht="24" x14ac:dyDescent="0.2">
      <c r="A301" s="31" t="s">
        <v>564</v>
      </c>
      <c r="B301" s="30" t="s">
        <v>565</v>
      </c>
      <c r="C301" s="32">
        <v>6664.66</v>
      </c>
    </row>
    <row r="302" spans="1:3" ht="60" x14ac:dyDescent="0.2">
      <c r="A302" s="31" t="s">
        <v>566</v>
      </c>
      <c r="B302" s="30" t="s">
        <v>567</v>
      </c>
      <c r="C302" s="32">
        <v>1345.6</v>
      </c>
    </row>
    <row r="303" spans="1:3" ht="36" x14ac:dyDescent="0.2">
      <c r="A303" s="31" t="s">
        <v>568</v>
      </c>
      <c r="B303" s="30" t="s">
        <v>569</v>
      </c>
      <c r="C303" s="32">
        <v>6999.9</v>
      </c>
    </row>
    <row r="304" spans="1:3" ht="24" x14ac:dyDescent="0.2">
      <c r="A304" s="31" t="s">
        <v>570</v>
      </c>
      <c r="B304" s="30" t="s">
        <v>571</v>
      </c>
      <c r="C304" s="32">
        <v>3712</v>
      </c>
    </row>
    <row r="305" spans="1:3" ht="24" x14ac:dyDescent="0.2">
      <c r="A305" s="31" t="s">
        <v>572</v>
      </c>
      <c r="B305" s="30" t="s">
        <v>573</v>
      </c>
      <c r="C305" s="32">
        <v>8816</v>
      </c>
    </row>
    <row r="306" spans="1:3" ht="24" x14ac:dyDescent="0.2">
      <c r="A306" s="31" t="s">
        <v>574</v>
      </c>
      <c r="B306" s="30" t="s">
        <v>575</v>
      </c>
      <c r="C306" s="32">
        <v>8004</v>
      </c>
    </row>
    <row r="307" spans="1:3" ht="24" x14ac:dyDescent="0.2">
      <c r="A307" s="31" t="s">
        <v>576</v>
      </c>
      <c r="B307" s="30" t="s">
        <v>575</v>
      </c>
      <c r="C307" s="32">
        <v>1740</v>
      </c>
    </row>
    <row r="308" spans="1:3" ht="24" x14ac:dyDescent="0.2">
      <c r="A308" s="31" t="s">
        <v>577</v>
      </c>
      <c r="B308" s="30" t="s">
        <v>578</v>
      </c>
      <c r="C308" s="32">
        <v>1740</v>
      </c>
    </row>
    <row r="309" spans="1:3" ht="24" x14ac:dyDescent="0.2">
      <c r="A309" s="31" t="s">
        <v>579</v>
      </c>
      <c r="B309" s="30" t="s">
        <v>578</v>
      </c>
      <c r="C309" s="32">
        <v>4267.2299999999996</v>
      </c>
    </row>
    <row r="310" spans="1:3" ht="24" x14ac:dyDescent="0.2">
      <c r="A310" s="31" t="s">
        <v>580</v>
      </c>
      <c r="B310" s="30" t="s">
        <v>578</v>
      </c>
      <c r="C310" s="32">
        <v>853.45</v>
      </c>
    </row>
    <row r="311" spans="1:3" ht="24" x14ac:dyDescent="0.2">
      <c r="A311" s="31" t="s">
        <v>581</v>
      </c>
      <c r="B311" s="30" t="s">
        <v>578</v>
      </c>
      <c r="C311" s="32">
        <v>853.45</v>
      </c>
    </row>
    <row r="312" spans="1:3" ht="24" x14ac:dyDescent="0.2">
      <c r="A312" s="31" t="s">
        <v>582</v>
      </c>
      <c r="B312" s="30" t="s">
        <v>578</v>
      </c>
      <c r="C312" s="32">
        <v>853.45</v>
      </c>
    </row>
    <row r="313" spans="1:3" ht="36" x14ac:dyDescent="0.2">
      <c r="A313" s="31" t="s">
        <v>583</v>
      </c>
      <c r="B313" s="30" t="s">
        <v>584</v>
      </c>
      <c r="C313" s="32">
        <v>147330</v>
      </c>
    </row>
    <row r="314" spans="1:3" ht="24" x14ac:dyDescent="0.2">
      <c r="A314" s="31" t="s">
        <v>582</v>
      </c>
      <c r="B314" s="30" t="s">
        <v>578</v>
      </c>
      <c r="C314" s="32">
        <v>1</v>
      </c>
    </row>
    <row r="315" spans="1:3" ht="24" x14ac:dyDescent="0.2">
      <c r="A315" s="31" t="s">
        <v>585</v>
      </c>
      <c r="B315" s="30" t="s">
        <v>586</v>
      </c>
      <c r="C315" s="32">
        <v>1</v>
      </c>
    </row>
    <row r="316" spans="1:3" ht="24" x14ac:dyDescent="0.2">
      <c r="A316" s="31" t="s">
        <v>587</v>
      </c>
      <c r="B316" s="30" t="s">
        <v>588</v>
      </c>
      <c r="C316" s="32">
        <v>1</v>
      </c>
    </row>
    <row r="317" spans="1:3" ht="24" x14ac:dyDescent="0.2">
      <c r="A317" s="31" t="s">
        <v>589</v>
      </c>
      <c r="B317" s="30" t="s">
        <v>590</v>
      </c>
      <c r="C317" s="32">
        <v>1</v>
      </c>
    </row>
    <row r="318" spans="1:3" ht="24" x14ac:dyDescent="0.2">
      <c r="A318" s="31" t="s">
        <v>591</v>
      </c>
      <c r="B318" s="30" t="s">
        <v>592</v>
      </c>
      <c r="C318" s="32">
        <v>1</v>
      </c>
    </row>
    <row r="319" spans="1:3" ht="12" x14ac:dyDescent="0.2">
      <c r="A319" s="31" t="s">
        <v>593</v>
      </c>
      <c r="B319" s="30" t="s">
        <v>595</v>
      </c>
      <c r="C319" s="32">
        <v>1</v>
      </c>
    </row>
    <row r="320" spans="1:3" ht="36" x14ac:dyDescent="0.2">
      <c r="A320" s="31" t="s">
        <v>594</v>
      </c>
      <c r="B320" s="30" t="s">
        <v>597</v>
      </c>
      <c r="C320" s="32">
        <v>1</v>
      </c>
    </row>
    <row r="321" spans="1:3" ht="24" x14ac:dyDescent="0.2">
      <c r="A321" s="31" t="s">
        <v>596</v>
      </c>
      <c r="B321" s="30" t="s">
        <v>599</v>
      </c>
      <c r="C321" s="32">
        <v>1</v>
      </c>
    </row>
    <row r="322" spans="1:3" ht="24" x14ac:dyDescent="0.2">
      <c r="A322" s="31" t="s">
        <v>598</v>
      </c>
      <c r="B322" s="30" t="s">
        <v>601</v>
      </c>
      <c r="C322" s="32">
        <v>1</v>
      </c>
    </row>
    <row r="323" spans="1:3" ht="24" x14ac:dyDescent="0.2">
      <c r="A323" s="31" t="s">
        <v>600</v>
      </c>
      <c r="B323" s="30" t="s">
        <v>603</v>
      </c>
      <c r="C323" s="32">
        <v>1</v>
      </c>
    </row>
    <row r="324" spans="1:3" ht="24" x14ac:dyDescent="0.2">
      <c r="A324" s="31" t="s">
        <v>602</v>
      </c>
      <c r="B324" s="30" t="s">
        <v>605</v>
      </c>
      <c r="C324" s="32">
        <v>1</v>
      </c>
    </row>
    <row r="325" spans="1:3" ht="24" x14ac:dyDescent="0.2">
      <c r="A325" s="31" t="s">
        <v>604</v>
      </c>
      <c r="B325" s="30" t="s">
        <v>607</v>
      </c>
      <c r="C325" s="32">
        <v>1</v>
      </c>
    </row>
    <row r="326" spans="1:3" ht="24" x14ac:dyDescent="0.2">
      <c r="A326" s="31" t="s">
        <v>606</v>
      </c>
      <c r="B326" s="30" t="s">
        <v>609</v>
      </c>
      <c r="C326" s="32">
        <v>1</v>
      </c>
    </row>
    <row r="327" spans="1:3" ht="12" x14ac:dyDescent="0.2">
      <c r="A327" s="31" t="s">
        <v>608</v>
      </c>
      <c r="B327" s="30" t="s">
        <v>611</v>
      </c>
      <c r="C327" s="32">
        <v>1</v>
      </c>
    </row>
    <row r="328" spans="1:3" ht="12" x14ac:dyDescent="0.2">
      <c r="A328" s="31" t="s">
        <v>610</v>
      </c>
      <c r="B328" s="30" t="s">
        <v>613</v>
      </c>
      <c r="C328" s="32">
        <v>1</v>
      </c>
    </row>
    <row r="329" spans="1:3" ht="24" x14ac:dyDescent="0.2">
      <c r="A329" s="31" t="s">
        <v>612</v>
      </c>
      <c r="B329" s="30" t="s">
        <v>615</v>
      </c>
      <c r="C329" s="32">
        <v>1</v>
      </c>
    </row>
    <row r="330" spans="1:3" ht="12" x14ac:dyDescent="0.2">
      <c r="A330" s="31" t="s">
        <v>614</v>
      </c>
      <c r="B330" s="30" t="s">
        <v>617</v>
      </c>
      <c r="C330" s="32">
        <v>1</v>
      </c>
    </row>
    <row r="331" spans="1:3" ht="24" x14ac:dyDescent="0.2">
      <c r="A331" s="31" t="s">
        <v>616</v>
      </c>
      <c r="B331" s="30" t="s">
        <v>619</v>
      </c>
      <c r="C331" s="32">
        <v>1</v>
      </c>
    </row>
    <row r="332" spans="1:3" ht="84" x14ac:dyDescent="0.2">
      <c r="A332" s="31" t="s">
        <v>618</v>
      </c>
      <c r="B332" s="30" t="s">
        <v>621</v>
      </c>
      <c r="C332" s="32">
        <v>1</v>
      </c>
    </row>
    <row r="333" spans="1:3" ht="12" x14ac:dyDescent="0.2">
      <c r="A333" s="31" t="s">
        <v>620</v>
      </c>
      <c r="B333" s="30" t="s">
        <v>623</v>
      </c>
      <c r="C333" s="32">
        <v>1</v>
      </c>
    </row>
    <row r="334" spans="1:3" ht="36" x14ac:dyDescent="0.2">
      <c r="A334" s="31" t="s">
        <v>622</v>
      </c>
      <c r="B334" s="30" t="s">
        <v>625</v>
      </c>
      <c r="C334" s="32">
        <v>1</v>
      </c>
    </row>
    <row r="335" spans="1:3" ht="72" x14ac:dyDescent="0.2">
      <c r="A335" s="31" t="s">
        <v>624</v>
      </c>
      <c r="B335" s="30" t="s">
        <v>627</v>
      </c>
      <c r="C335" s="32">
        <v>1</v>
      </c>
    </row>
    <row r="336" spans="1:3" ht="12" x14ac:dyDescent="0.2">
      <c r="A336" s="31" t="s">
        <v>626</v>
      </c>
      <c r="B336" s="30" t="s">
        <v>629</v>
      </c>
      <c r="C336" s="32">
        <v>1</v>
      </c>
    </row>
    <row r="337" spans="1:3" ht="12" x14ac:dyDescent="0.2">
      <c r="A337" s="31" t="s">
        <v>628</v>
      </c>
      <c r="B337" s="30" t="s">
        <v>631</v>
      </c>
      <c r="C337" s="32">
        <v>1</v>
      </c>
    </row>
    <row r="338" spans="1:3" ht="12" x14ac:dyDescent="0.2">
      <c r="A338" s="31" t="s">
        <v>630</v>
      </c>
      <c r="B338" s="30" t="s">
        <v>633</v>
      </c>
      <c r="C338" s="32">
        <v>1</v>
      </c>
    </row>
    <row r="339" spans="1:3" ht="24" x14ac:dyDescent="0.2">
      <c r="A339" s="31" t="s">
        <v>632</v>
      </c>
      <c r="B339" s="30" t="s">
        <v>635</v>
      </c>
      <c r="C339" s="32">
        <v>1</v>
      </c>
    </row>
    <row r="340" spans="1:3" ht="12" x14ac:dyDescent="0.2">
      <c r="A340" s="31" t="s">
        <v>634</v>
      </c>
      <c r="B340" s="30" t="s">
        <v>637</v>
      </c>
      <c r="C340" s="32">
        <v>1</v>
      </c>
    </row>
    <row r="341" spans="1:3" ht="12" x14ac:dyDescent="0.2">
      <c r="A341" s="31" t="s">
        <v>636</v>
      </c>
      <c r="B341" s="30" t="s">
        <v>639</v>
      </c>
      <c r="C341" s="32">
        <v>1</v>
      </c>
    </row>
    <row r="342" spans="1:3" ht="12" x14ac:dyDescent="0.2">
      <c r="A342" s="31" t="s">
        <v>638</v>
      </c>
      <c r="B342" s="30" t="s">
        <v>639</v>
      </c>
      <c r="C342" s="32">
        <v>1</v>
      </c>
    </row>
    <row r="343" spans="1:3" ht="84" x14ac:dyDescent="0.2">
      <c r="A343" s="31" t="s">
        <v>640</v>
      </c>
      <c r="B343" s="30" t="s">
        <v>641</v>
      </c>
      <c r="C343" s="32">
        <v>1</v>
      </c>
    </row>
    <row r="344" spans="1:3" ht="12" x14ac:dyDescent="0.2">
      <c r="A344" s="31" t="s">
        <v>642</v>
      </c>
      <c r="B344" s="30" t="s">
        <v>643</v>
      </c>
      <c r="C344" s="32">
        <v>1</v>
      </c>
    </row>
    <row r="345" spans="1:3" ht="12" x14ac:dyDescent="0.2">
      <c r="A345" s="31" t="s">
        <v>644</v>
      </c>
      <c r="B345" s="30" t="s">
        <v>645</v>
      </c>
      <c r="C345" s="32">
        <v>1</v>
      </c>
    </row>
    <row r="346" spans="1:3" ht="24" x14ac:dyDescent="0.2">
      <c r="A346" s="31" t="s">
        <v>646</v>
      </c>
      <c r="B346" s="30" t="s">
        <v>647</v>
      </c>
      <c r="C346" s="32">
        <v>1</v>
      </c>
    </row>
    <row r="347" spans="1:3" ht="12" x14ac:dyDescent="0.2">
      <c r="A347" s="31" t="s">
        <v>648</v>
      </c>
      <c r="B347" s="30" t="s">
        <v>649</v>
      </c>
      <c r="C347" s="32">
        <v>1</v>
      </c>
    </row>
    <row r="348" spans="1:3" ht="12" x14ac:dyDescent="0.2">
      <c r="A348" s="31" t="s">
        <v>650</v>
      </c>
      <c r="B348" s="30" t="s">
        <v>651</v>
      </c>
      <c r="C348" s="32">
        <v>1</v>
      </c>
    </row>
    <row r="349" spans="1:3" ht="24" x14ac:dyDescent="0.2">
      <c r="A349" s="31" t="s">
        <v>652</v>
      </c>
      <c r="B349" s="30" t="s">
        <v>653</v>
      </c>
      <c r="C349" s="32">
        <v>1</v>
      </c>
    </row>
    <row r="350" spans="1:3" ht="12" x14ac:dyDescent="0.2">
      <c r="A350" s="31" t="s">
        <v>654</v>
      </c>
      <c r="B350" s="30" t="s">
        <v>655</v>
      </c>
      <c r="C350" s="32">
        <v>1</v>
      </c>
    </row>
    <row r="351" spans="1:3" ht="12" x14ac:dyDescent="0.2">
      <c r="A351" s="31" t="s">
        <v>656</v>
      </c>
      <c r="B351" s="30" t="s">
        <v>657</v>
      </c>
      <c r="C351" s="32">
        <v>1</v>
      </c>
    </row>
    <row r="352" spans="1:3" ht="12" x14ac:dyDescent="0.2">
      <c r="A352" s="31" t="s">
        <v>658</v>
      </c>
      <c r="B352" s="30" t="s">
        <v>659</v>
      </c>
      <c r="C352" s="32">
        <v>1</v>
      </c>
    </row>
    <row r="353" spans="1:3" ht="24" x14ac:dyDescent="0.2">
      <c r="A353" s="31" t="s">
        <v>660</v>
      </c>
      <c r="B353" s="30" t="s">
        <v>661</v>
      </c>
      <c r="C353" s="32">
        <v>1</v>
      </c>
    </row>
    <row r="354" spans="1:3" ht="24" x14ac:dyDescent="0.2">
      <c r="A354" s="31" t="s">
        <v>662</v>
      </c>
      <c r="B354" s="30" t="s">
        <v>663</v>
      </c>
      <c r="C354" s="32">
        <v>1</v>
      </c>
    </row>
    <row r="355" spans="1:3" ht="12" x14ac:dyDescent="0.2">
      <c r="A355" s="31" t="s">
        <v>664</v>
      </c>
      <c r="B355" s="30" t="s">
        <v>665</v>
      </c>
      <c r="C355" s="32">
        <v>1</v>
      </c>
    </row>
    <row r="356" spans="1:3" ht="24" x14ac:dyDescent="0.2">
      <c r="A356" s="31" t="s">
        <v>666</v>
      </c>
      <c r="B356" s="30" t="s">
        <v>667</v>
      </c>
      <c r="C356" s="32">
        <v>1</v>
      </c>
    </row>
    <row r="357" spans="1:3" ht="24" x14ac:dyDescent="0.2">
      <c r="A357" s="31" t="s">
        <v>668</v>
      </c>
      <c r="B357" s="30" t="s">
        <v>669</v>
      </c>
      <c r="C357" s="32">
        <v>1</v>
      </c>
    </row>
    <row r="358" spans="1:3" ht="24" x14ac:dyDescent="0.2">
      <c r="A358" s="31" t="s">
        <v>670</v>
      </c>
      <c r="B358" s="30" t="s">
        <v>671</v>
      </c>
      <c r="C358" s="32">
        <v>1</v>
      </c>
    </row>
    <row r="359" spans="1:3" ht="12" x14ac:dyDescent="0.2">
      <c r="A359" s="31" t="s">
        <v>672</v>
      </c>
      <c r="B359" s="30" t="s">
        <v>673</v>
      </c>
      <c r="C359" s="32">
        <v>1</v>
      </c>
    </row>
    <row r="360" spans="1:3" ht="72" x14ac:dyDescent="0.2">
      <c r="A360" s="31" t="s">
        <v>674</v>
      </c>
      <c r="B360" s="30" t="s">
        <v>675</v>
      </c>
      <c r="C360" s="32">
        <v>1</v>
      </c>
    </row>
    <row r="361" spans="1:3" ht="24" x14ac:dyDescent="0.2">
      <c r="A361" s="31" t="s">
        <v>676</v>
      </c>
      <c r="B361" s="30" t="s">
        <v>677</v>
      </c>
      <c r="C361" s="32">
        <v>1</v>
      </c>
    </row>
    <row r="362" spans="1:3" ht="24" x14ac:dyDescent="0.2">
      <c r="A362" s="31" t="s">
        <v>678</v>
      </c>
      <c r="B362" s="30" t="s">
        <v>679</v>
      </c>
      <c r="C362" s="32">
        <v>1</v>
      </c>
    </row>
    <row r="363" spans="1:3" ht="24" x14ac:dyDescent="0.2">
      <c r="A363" s="31" t="s">
        <v>680</v>
      </c>
      <c r="B363" s="30" t="s">
        <v>681</v>
      </c>
      <c r="C363" s="32">
        <v>1</v>
      </c>
    </row>
    <row r="364" spans="1:3" ht="24" x14ac:dyDescent="0.2">
      <c r="A364" s="31" t="s">
        <v>682</v>
      </c>
      <c r="B364" s="30" t="s">
        <v>683</v>
      </c>
      <c r="C364" s="32">
        <v>1</v>
      </c>
    </row>
    <row r="365" spans="1:3" ht="24" x14ac:dyDescent="0.2">
      <c r="A365" s="31" t="s">
        <v>684</v>
      </c>
      <c r="B365" s="30" t="s">
        <v>685</v>
      </c>
      <c r="C365" s="32">
        <v>1</v>
      </c>
    </row>
    <row r="366" spans="1:3" ht="24" x14ac:dyDescent="0.2">
      <c r="A366" s="31" t="s">
        <v>686</v>
      </c>
      <c r="B366" s="30" t="s">
        <v>687</v>
      </c>
      <c r="C366" s="32">
        <v>1</v>
      </c>
    </row>
    <row r="367" spans="1:3" ht="24" x14ac:dyDescent="0.2">
      <c r="A367" s="31" t="s">
        <v>688</v>
      </c>
      <c r="B367" s="30" t="s">
        <v>689</v>
      </c>
      <c r="C367" s="32">
        <v>1</v>
      </c>
    </row>
    <row r="368" spans="1:3" ht="24" x14ac:dyDescent="0.2">
      <c r="A368" s="31" t="s">
        <v>690</v>
      </c>
      <c r="B368" s="30" t="s">
        <v>691</v>
      </c>
      <c r="C368" s="32">
        <v>1</v>
      </c>
    </row>
    <row r="369" spans="1:3" ht="24" x14ac:dyDescent="0.2">
      <c r="A369" s="31" t="s">
        <v>692</v>
      </c>
      <c r="B369" s="30" t="s">
        <v>693</v>
      </c>
      <c r="C369" s="32">
        <v>1</v>
      </c>
    </row>
    <row r="370" spans="1:3" ht="24" x14ac:dyDescent="0.2">
      <c r="A370" s="31" t="s">
        <v>694</v>
      </c>
      <c r="B370" s="30" t="s">
        <v>695</v>
      </c>
      <c r="C370" s="32">
        <v>1</v>
      </c>
    </row>
    <row r="371" spans="1:3" ht="24" x14ac:dyDescent="0.2">
      <c r="A371" s="31" t="s">
        <v>696</v>
      </c>
      <c r="B371" s="30" t="s">
        <v>697</v>
      </c>
      <c r="C371" s="32">
        <v>1</v>
      </c>
    </row>
    <row r="372" spans="1:3" ht="24" x14ac:dyDescent="0.2">
      <c r="A372" s="31" t="s">
        <v>698</v>
      </c>
      <c r="B372" s="30" t="s">
        <v>699</v>
      </c>
      <c r="C372" s="32">
        <v>1</v>
      </c>
    </row>
    <row r="373" spans="1:3" ht="24" x14ac:dyDescent="0.2">
      <c r="A373" s="31" t="s">
        <v>700</v>
      </c>
      <c r="B373" s="30" t="s">
        <v>701</v>
      </c>
      <c r="C373" s="32">
        <v>1</v>
      </c>
    </row>
    <row r="374" spans="1:3" ht="24" x14ac:dyDescent="0.2">
      <c r="A374" s="31" t="s">
        <v>702</v>
      </c>
      <c r="B374" s="30" t="s">
        <v>703</v>
      </c>
      <c r="C374" s="32">
        <v>1</v>
      </c>
    </row>
    <row r="375" spans="1:3" ht="24" x14ac:dyDescent="0.2">
      <c r="A375" s="31" t="s">
        <v>704</v>
      </c>
      <c r="B375" s="30" t="s">
        <v>705</v>
      </c>
      <c r="C375" s="32">
        <v>1</v>
      </c>
    </row>
    <row r="376" spans="1:3" ht="72" x14ac:dyDescent="0.2">
      <c r="A376" s="31" t="s">
        <v>706</v>
      </c>
      <c r="B376" s="30" t="s">
        <v>707</v>
      </c>
      <c r="C376" s="32">
        <v>1</v>
      </c>
    </row>
    <row r="377" spans="1:3" ht="24" x14ac:dyDescent="0.2">
      <c r="A377" s="31" t="s">
        <v>708</v>
      </c>
      <c r="B377" s="30" t="s">
        <v>709</v>
      </c>
      <c r="C377" s="32">
        <v>1</v>
      </c>
    </row>
    <row r="378" spans="1:3" ht="24" x14ac:dyDescent="0.2">
      <c r="A378" s="31" t="s">
        <v>710</v>
      </c>
      <c r="B378" s="30" t="s">
        <v>711</v>
      </c>
      <c r="C378" s="32">
        <v>1</v>
      </c>
    </row>
    <row r="379" spans="1:3" ht="24" x14ac:dyDescent="0.2">
      <c r="A379" s="31" t="s">
        <v>712</v>
      </c>
      <c r="B379" s="30" t="s">
        <v>713</v>
      </c>
      <c r="C379" s="32">
        <v>1</v>
      </c>
    </row>
    <row r="380" spans="1:3" ht="24" x14ac:dyDescent="0.2">
      <c r="A380" s="31" t="s">
        <v>714</v>
      </c>
      <c r="B380" s="30" t="s">
        <v>715</v>
      </c>
      <c r="C380" s="32">
        <v>1</v>
      </c>
    </row>
    <row r="381" spans="1:3" ht="24" x14ac:dyDescent="0.2">
      <c r="A381" s="31" t="s">
        <v>716</v>
      </c>
      <c r="B381" s="30" t="s">
        <v>717</v>
      </c>
      <c r="C381" s="32">
        <v>1</v>
      </c>
    </row>
    <row r="382" spans="1:3" ht="24" x14ac:dyDescent="0.2">
      <c r="A382" s="31" t="s">
        <v>718</v>
      </c>
      <c r="B382" s="30" t="s">
        <v>719</v>
      </c>
      <c r="C382" s="32">
        <v>1</v>
      </c>
    </row>
    <row r="383" spans="1:3" ht="24" x14ac:dyDescent="0.2">
      <c r="A383" s="31" t="s">
        <v>720</v>
      </c>
      <c r="B383" s="30" t="s">
        <v>719</v>
      </c>
      <c r="C383" s="32">
        <v>1</v>
      </c>
    </row>
    <row r="384" spans="1:3" ht="24" x14ac:dyDescent="0.2">
      <c r="A384" s="31" t="s">
        <v>721</v>
      </c>
      <c r="B384" s="30" t="s">
        <v>719</v>
      </c>
      <c r="C384" s="32">
        <v>1</v>
      </c>
    </row>
    <row r="385" spans="1:3" ht="24" x14ac:dyDescent="0.2">
      <c r="A385" s="31" t="s">
        <v>722</v>
      </c>
      <c r="B385" s="30" t="s">
        <v>719</v>
      </c>
      <c r="C385" s="32">
        <v>1</v>
      </c>
    </row>
    <row r="386" spans="1:3" ht="24" x14ac:dyDescent="0.2">
      <c r="A386" s="31" t="s">
        <v>723</v>
      </c>
      <c r="B386" s="30" t="s">
        <v>724</v>
      </c>
      <c r="C386" s="32">
        <v>1</v>
      </c>
    </row>
    <row r="387" spans="1:3" ht="24" x14ac:dyDescent="0.2">
      <c r="A387" s="31" t="s">
        <v>725</v>
      </c>
      <c r="B387" s="30" t="s">
        <v>726</v>
      </c>
      <c r="C387" s="32">
        <v>1</v>
      </c>
    </row>
    <row r="388" spans="1:3" ht="24" x14ac:dyDescent="0.2">
      <c r="A388" s="31" t="s">
        <v>727</v>
      </c>
      <c r="B388" s="30" t="s">
        <v>728</v>
      </c>
      <c r="C388" s="32">
        <v>1</v>
      </c>
    </row>
    <row r="389" spans="1:3" ht="24" x14ac:dyDescent="0.2">
      <c r="A389" s="31" t="s">
        <v>729</v>
      </c>
      <c r="B389" s="30" t="s">
        <v>730</v>
      </c>
      <c r="C389" s="32">
        <v>1</v>
      </c>
    </row>
    <row r="390" spans="1:3" ht="24" x14ac:dyDescent="0.2">
      <c r="A390" s="31" t="s">
        <v>731</v>
      </c>
      <c r="B390" s="30" t="s">
        <v>732</v>
      </c>
      <c r="C390" s="32">
        <v>1</v>
      </c>
    </row>
    <row r="391" spans="1:3" ht="24" x14ac:dyDescent="0.2">
      <c r="A391" s="31" t="s">
        <v>733</v>
      </c>
      <c r="B391" s="30" t="s">
        <v>734</v>
      </c>
      <c r="C391" s="32">
        <v>1631.91</v>
      </c>
    </row>
    <row r="392" spans="1:3" ht="36" x14ac:dyDescent="0.2">
      <c r="A392" s="31" t="s">
        <v>735</v>
      </c>
      <c r="B392" s="30" t="s">
        <v>736</v>
      </c>
      <c r="C392" s="32">
        <v>10299</v>
      </c>
    </row>
    <row r="393" spans="1:3" ht="12" x14ac:dyDescent="0.2">
      <c r="A393" s="31" t="s">
        <v>737</v>
      </c>
      <c r="B393" s="30" t="s">
        <v>738</v>
      </c>
      <c r="C393" s="32">
        <v>1700.56</v>
      </c>
    </row>
    <row r="394" spans="1:3" ht="24" x14ac:dyDescent="0.2">
      <c r="A394" s="31" t="s">
        <v>739</v>
      </c>
      <c r="B394" s="30" t="s">
        <v>740</v>
      </c>
      <c r="C394" s="32">
        <v>1</v>
      </c>
    </row>
    <row r="395" spans="1:3" ht="24" x14ac:dyDescent="0.2">
      <c r="A395" s="31" t="s">
        <v>741</v>
      </c>
      <c r="B395" s="30" t="s">
        <v>742</v>
      </c>
      <c r="C395" s="32">
        <v>1</v>
      </c>
    </row>
    <row r="396" spans="1:3" ht="24" x14ac:dyDescent="0.2">
      <c r="A396" s="31" t="s">
        <v>743</v>
      </c>
      <c r="B396" s="30" t="s">
        <v>744</v>
      </c>
      <c r="C396" s="32">
        <v>1</v>
      </c>
    </row>
    <row r="397" spans="1:3" ht="24" x14ac:dyDescent="0.2">
      <c r="A397" s="31" t="s">
        <v>745</v>
      </c>
      <c r="B397" s="30" t="s">
        <v>746</v>
      </c>
      <c r="C397" s="32">
        <v>1</v>
      </c>
    </row>
    <row r="398" spans="1:3" ht="24" x14ac:dyDescent="0.2">
      <c r="A398" s="31" t="s">
        <v>747</v>
      </c>
      <c r="B398" s="30" t="s">
        <v>746</v>
      </c>
      <c r="C398" s="32">
        <v>1</v>
      </c>
    </row>
    <row r="399" spans="1:3" ht="12" x14ac:dyDescent="0.2">
      <c r="A399" s="31" t="s">
        <v>748</v>
      </c>
      <c r="B399" s="30" t="s">
        <v>749</v>
      </c>
      <c r="C399" s="32">
        <v>1</v>
      </c>
    </row>
    <row r="400" spans="1:3" ht="12" x14ac:dyDescent="0.2">
      <c r="A400" s="31" t="s">
        <v>750</v>
      </c>
      <c r="B400" s="30" t="s">
        <v>751</v>
      </c>
      <c r="C400" s="32">
        <v>1</v>
      </c>
    </row>
    <row r="401" spans="1:3" ht="12" x14ac:dyDescent="0.2">
      <c r="A401" s="31" t="s">
        <v>752</v>
      </c>
      <c r="B401" s="30" t="s">
        <v>753</v>
      </c>
      <c r="C401" s="32">
        <v>1</v>
      </c>
    </row>
    <row r="402" spans="1:3" ht="12" x14ac:dyDescent="0.2">
      <c r="A402" s="31" t="s">
        <v>754</v>
      </c>
      <c r="B402" s="30" t="s">
        <v>753</v>
      </c>
      <c r="C402" s="32">
        <v>1</v>
      </c>
    </row>
    <row r="403" spans="1:3" ht="12" x14ac:dyDescent="0.2">
      <c r="A403" s="31" t="s">
        <v>755</v>
      </c>
      <c r="B403" s="30" t="s">
        <v>753</v>
      </c>
      <c r="C403" s="32">
        <v>1</v>
      </c>
    </row>
    <row r="404" spans="1:3" ht="12" x14ac:dyDescent="0.2">
      <c r="A404" s="31" t="s">
        <v>756</v>
      </c>
      <c r="B404" s="30" t="s">
        <v>757</v>
      </c>
      <c r="C404" s="32">
        <v>1</v>
      </c>
    </row>
    <row r="405" spans="1:3" ht="24" x14ac:dyDescent="0.2">
      <c r="A405" s="31" t="s">
        <v>758</v>
      </c>
      <c r="B405" s="30" t="s">
        <v>759</v>
      </c>
      <c r="C405" s="32">
        <v>1</v>
      </c>
    </row>
    <row r="406" spans="1:3" ht="12" x14ac:dyDescent="0.2">
      <c r="A406" s="31" t="s">
        <v>760</v>
      </c>
      <c r="B406" s="30" t="s">
        <v>761</v>
      </c>
      <c r="C406" s="32">
        <v>1</v>
      </c>
    </row>
    <row r="407" spans="1:3" ht="12" x14ac:dyDescent="0.2">
      <c r="A407" s="31" t="s">
        <v>762</v>
      </c>
      <c r="B407" s="30" t="s">
        <v>763</v>
      </c>
      <c r="C407" s="32">
        <v>1</v>
      </c>
    </row>
    <row r="408" spans="1:3" ht="12" x14ac:dyDescent="0.2">
      <c r="A408" s="31" t="s">
        <v>764</v>
      </c>
      <c r="B408" s="30" t="s">
        <v>765</v>
      </c>
      <c r="C408" s="32">
        <v>1</v>
      </c>
    </row>
    <row r="409" spans="1:3" ht="12" x14ac:dyDescent="0.2">
      <c r="A409" s="31" t="s">
        <v>766</v>
      </c>
      <c r="B409" s="30" t="s">
        <v>767</v>
      </c>
      <c r="C409" s="32">
        <v>1</v>
      </c>
    </row>
    <row r="410" spans="1:3" ht="24" x14ac:dyDescent="0.2">
      <c r="A410" s="31" t="s">
        <v>768</v>
      </c>
      <c r="B410" s="30" t="s">
        <v>769</v>
      </c>
      <c r="C410" s="32">
        <v>1325.5</v>
      </c>
    </row>
    <row r="411" spans="1:3" ht="24" x14ac:dyDescent="0.2">
      <c r="A411" s="31" t="s">
        <v>770</v>
      </c>
      <c r="B411" s="30" t="s">
        <v>771</v>
      </c>
      <c r="C411" s="32">
        <v>1325.5</v>
      </c>
    </row>
    <row r="412" spans="1:3" ht="24" x14ac:dyDescent="0.2">
      <c r="A412" s="31" t="s">
        <v>772</v>
      </c>
      <c r="B412" s="30" t="s">
        <v>773</v>
      </c>
      <c r="C412" s="32">
        <v>21850</v>
      </c>
    </row>
    <row r="413" spans="1:3" ht="84" x14ac:dyDescent="0.2">
      <c r="A413" s="31" t="s">
        <v>774</v>
      </c>
      <c r="B413" s="30" t="s">
        <v>775</v>
      </c>
      <c r="C413" s="32">
        <v>17825</v>
      </c>
    </row>
    <row r="414" spans="1:3" ht="84" x14ac:dyDescent="0.2">
      <c r="A414" s="31" t="s">
        <v>776</v>
      </c>
      <c r="B414" s="30" t="s">
        <v>777</v>
      </c>
      <c r="C414" s="32">
        <v>17825</v>
      </c>
    </row>
    <row r="415" spans="1:3" ht="96" x14ac:dyDescent="0.2">
      <c r="A415" s="31" t="s">
        <v>778</v>
      </c>
      <c r="B415" s="30" t="s">
        <v>779</v>
      </c>
      <c r="C415" s="32">
        <v>21723.5</v>
      </c>
    </row>
    <row r="416" spans="1:3" ht="24" x14ac:dyDescent="0.2">
      <c r="A416" s="31" t="s">
        <v>780</v>
      </c>
      <c r="B416" s="30" t="s">
        <v>781</v>
      </c>
      <c r="C416" s="32">
        <v>1656</v>
      </c>
    </row>
    <row r="417" spans="1:3" ht="24" x14ac:dyDescent="0.2">
      <c r="A417" s="31" t="s">
        <v>782</v>
      </c>
      <c r="B417" s="30" t="s">
        <v>783</v>
      </c>
      <c r="C417" s="32">
        <v>1656</v>
      </c>
    </row>
    <row r="418" spans="1:3" ht="24" x14ac:dyDescent="0.2">
      <c r="A418" s="31" t="s">
        <v>784</v>
      </c>
      <c r="B418" s="30" t="s">
        <v>785</v>
      </c>
      <c r="C418" s="32">
        <v>1656</v>
      </c>
    </row>
    <row r="419" spans="1:3" ht="24" x14ac:dyDescent="0.2">
      <c r="A419" s="31" t="s">
        <v>786</v>
      </c>
      <c r="B419" s="30" t="s">
        <v>787</v>
      </c>
      <c r="C419" s="32">
        <v>1656</v>
      </c>
    </row>
    <row r="420" spans="1:3" ht="12" x14ac:dyDescent="0.2">
      <c r="A420" s="31" t="s">
        <v>788</v>
      </c>
      <c r="B420" s="30" t="s">
        <v>789</v>
      </c>
      <c r="C420" s="32">
        <v>1719.25</v>
      </c>
    </row>
    <row r="421" spans="1:3" ht="12" x14ac:dyDescent="0.2">
      <c r="A421" s="31" t="s">
        <v>790</v>
      </c>
      <c r="B421" s="30" t="s">
        <v>791</v>
      </c>
      <c r="C421" s="32">
        <v>2127.5</v>
      </c>
    </row>
    <row r="422" spans="1:3" ht="12" x14ac:dyDescent="0.2">
      <c r="A422" s="31" t="s">
        <v>792</v>
      </c>
      <c r="B422" s="30" t="s">
        <v>791</v>
      </c>
      <c r="C422" s="32">
        <v>2127.5</v>
      </c>
    </row>
    <row r="423" spans="1:3" ht="24" x14ac:dyDescent="0.2">
      <c r="A423" s="31" t="s">
        <v>793</v>
      </c>
      <c r="B423" s="30" t="s">
        <v>794</v>
      </c>
      <c r="C423" s="32">
        <v>1989.5</v>
      </c>
    </row>
    <row r="424" spans="1:3" ht="12" x14ac:dyDescent="0.2">
      <c r="A424" s="31" t="s">
        <v>795</v>
      </c>
      <c r="B424" s="30" t="s">
        <v>796</v>
      </c>
      <c r="C424" s="32">
        <v>1</v>
      </c>
    </row>
    <row r="425" spans="1:3" ht="24" x14ac:dyDescent="0.2">
      <c r="A425" s="31" t="s">
        <v>797</v>
      </c>
      <c r="B425" s="30" t="s">
        <v>798</v>
      </c>
      <c r="C425" s="32">
        <v>5232.5</v>
      </c>
    </row>
    <row r="426" spans="1:3" ht="12" x14ac:dyDescent="0.2">
      <c r="A426" s="31" t="s">
        <v>799</v>
      </c>
      <c r="B426" s="30" t="s">
        <v>800</v>
      </c>
      <c r="C426" s="32">
        <v>1699</v>
      </c>
    </row>
    <row r="427" spans="1:3" ht="24" x14ac:dyDescent="0.2">
      <c r="A427" s="31" t="s">
        <v>801</v>
      </c>
      <c r="B427" s="30" t="s">
        <v>802</v>
      </c>
      <c r="C427" s="32">
        <v>5058.8500000000004</v>
      </c>
    </row>
    <row r="428" spans="1:3" ht="24" x14ac:dyDescent="0.2">
      <c r="A428" s="31" t="s">
        <v>803</v>
      </c>
      <c r="B428" s="30" t="s">
        <v>804</v>
      </c>
      <c r="C428" s="32">
        <v>699</v>
      </c>
    </row>
    <row r="429" spans="1:3" ht="12" x14ac:dyDescent="0.2">
      <c r="A429" s="31" t="s">
        <v>805</v>
      </c>
      <c r="B429" s="30" t="s">
        <v>806</v>
      </c>
      <c r="C429" s="32">
        <v>1198</v>
      </c>
    </row>
    <row r="430" spans="1:3" ht="12" x14ac:dyDescent="0.2">
      <c r="A430" s="31" t="s">
        <v>807</v>
      </c>
      <c r="B430" s="30" t="s">
        <v>806</v>
      </c>
      <c r="C430" s="32">
        <v>1198</v>
      </c>
    </row>
    <row r="431" spans="1:3" ht="12" x14ac:dyDescent="0.2">
      <c r="A431" s="31" t="s">
        <v>808</v>
      </c>
      <c r="B431" s="30" t="s">
        <v>809</v>
      </c>
      <c r="C431" s="32">
        <v>458</v>
      </c>
    </row>
    <row r="432" spans="1:3" ht="12" x14ac:dyDescent="0.2">
      <c r="A432" s="31" t="s">
        <v>810</v>
      </c>
      <c r="B432" s="30" t="s">
        <v>809</v>
      </c>
      <c r="C432" s="32">
        <v>458</v>
      </c>
    </row>
    <row r="433" spans="1:3" ht="36" x14ac:dyDescent="0.2">
      <c r="A433" s="31" t="s">
        <v>811</v>
      </c>
      <c r="B433" s="30" t="s">
        <v>812</v>
      </c>
      <c r="C433" s="32">
        <v>1942</v>
      </c>
    </row>
    <row r="434" spans="1:3" ht="24" x14ac:dyDescent="0.2">
      <c r="A434" s="31" t="s">
        <v>813</v>
      </c>
      <c r="B434" s="30" t="s">
        <v>814</v>
      </c>
      <c r="C434" s="32">
        <v>2159.9</v>
      </c>
    </row>
    <row r="435" spans="1:3" ht="24" x14ac:dyDescent="0.2">
      <c r="A435" s="31" t="s">
        <v>815</v>
      </c>
      <c r="B435" s="30" t="s">
        <v>814</v>
      </c>
      <c r="C435" s="32">
        <v>2159.9</v>
      </c>
    </row>
    <row r="436" spans="1:3" ht="24" x14ac:dyDescent="0.2">
      <c r="A436" s="31" t="s">
        <v>816</v>
      </c>
      <c r="B436" s="30" t="s">
        <v>817</v>
      </c>
      <c r="C436" s="32">
        <v>2159.9</v>
      </c>
    </row>
    <row r="437" spans="1:3" ht="24" x14ac:dyDescent="0.2">
      <c r="A437" s="31" t="s">
        <v>818</v>
      </c>
      <c r="B437" s="30" t="s">
        <v>817</v>
      </c>
      <c r="C437" s="32">
        <v>1799</v>
      </c>
    </row>
    <row r="438" spans="1:3" ht="24" x14ac:dyDescent="0.2">
      <c r="A438" s="31" t="s">
        <v>819</v>
      </c>
      <c r="B438" s="30" t="s">
        <v>817</v>
      </c>
      <c r="C438" s="32">
        <v>1799</v>
      </c>
    </row>
    <row r="439" spans="1:3" ht="24" x14ac:dyDescent="0.2">
      <c r="A439" s="31" t="s">
        <v>820</v>
      </c>
      <c r="B439" s="30" t="s">
        <v>817</v>
      </c>
      <c r="C439" s="32">
        <v>1799</v>
      </c>
    </row>
    <row r="440" spans="1:3" ht="24" x14ac:dyDescent="0.2">
      <c r="A440" s="31" t="s">
        <v>821</v>
      </c>
      <c r="B440" s="30" t="s">
        <v>817</v>
      </c>
      <c r="C440" s="32">
        <v>1799</v>
      </c>
    </row>
    <row r="441" spans="1:3" ht="24" x14ac:dyDescent="0.2">
      <c r="A441" s="31" t="s">
        <v>822</v>
      </c>
      <c r="B441" s="30" t="s">
        <v>817</v>
      </c>
      <c r="C441" s="32">
        <v>1799</v>
      </c>
    </row>
    <row r="442" spans="1:3" ht="48" x14ac:dyDescent="0.2">
      <c r="A442" s="31" t="s">
        <v>823</v>
      </c>
      <c r="B442" s="30" t="s">
        <v>824</v>
      </c>
      <c r="C442" s="32">
        <v>1799</v>
      </c>
    </row>
    <row r="443" spans="1:3" ht="24" x14ac:dyDescent="0.2">
      <c r="A443" s="31" t="s">
        <v>825</v>
      </c>
      <c r="B443" s="30" t="s">
        <v>826</v>
      </c>
      <c r="C443" s="32">
        <v>1799</v>
      </c>
    </row>
    <row r="444" spans="1:3" ht="48" x14ac:dyDescent="0.2">
      <c r="A444" s="31" t="s">
        <v>827</v>
      </c>
      <c r="B444" s="30" t="s">
        <v>509</v>
      </c>
      <c r="C444" s="32" t="s">
        <v>828</v>
      </c>
    </row>
    <row r="445" spans="1:3" ht="48" x14ac:dyDescent="0.2">
      <c r="A445" s="31" t="s">
        <v>829</v>
      </c>
      <c r="B445" s="30" t="s">
        <v>830</v>
      </c>
      <c r="C445" s="32">
        <v>4399</v>
      </c>
    </row>
    <row r="446" spans="1:3" ht="60" x14ac:dyDescent="0.2">
      <c r="A446" s="31" t="s">
        <v>831</v>
      </c>
      <c r="B446" s="30" t="s">
        <v>832</v>
      </c>
      <c r="C446" s="32">
        <v>6032.34</v>
      </c>
    </row>
    <row r="447" spans="1:3" ht="24" x14ac:dyDescent="0.2">
      <c r="A447" s="31" t="s">
        <v>833</v>
      </c>
      <c r="B447" s="30" t="s">
        <v>834</v>
      </c>
      <c r="C447" s="32">
        <v>2710.92</v>
      </c>
    </row>
    <row r="448" spans="1:3" ht="60" x14ac:dyDescent="0.2">
      <c r="A448" s="31" t="s">
        <v>835</v>
      </c>
      <c r="B448" s="30" t="s">
        <v>836</v>
      </c>
      <c r="C448" s="32">
        <v>6032.34</v>
      </c>
    </row>
    <row r="449" spans="1:3" ht="24" x14ac:dyDescent="0.2">
      <c r="A449" s="31" t="s">
        <v>837</v>
      </c>
      <c r="B449" s="30" t="s">
        <v>838</v>
      </c>
      <c r="C449" s="32">
        <v>2710.92</v>
      </c>
    </row>
    <row r="450" spans="1:3" ht="60" x14ac:dyDescent="0.2">
      <c r="A450" s="31" t="s">
        <v>839</v>
      </c>
      <c r="B450" s="30" t="s">
        <v>840</v>
      </c>
      <c r="C450" s="32">
        <v>15916.65</v>
      </c>
    </row>
    <row r="451" spans="1:3" ht="108" x14ac:dyDescent="0.2">
      <c r="A451" s="31" t="s">
        <v>841</v>
      </c>
      <c r="B451" s="30" t="s">
        <v>842</v>
      </c>
      <c r="C451" s="32">
        <v>7937.7</v>
      </c>
    </row>
    <row r="452" spans="1:3" ht="108" x14ac:dyDescent="0.2">
      <c r="A452" s="31" t="s">
        <v>843</v>
      </c>
      <c r="B452" s="30" t="s">
        <v>844</v>
      </c>
      <c r="C452" s="32">
        <v>7937.7</v>
      </c>
    </row>
    <row r="453" spans="1:3" ht="108" x14ac:dyDescent="0.2">
      <c r="A453" s="31" t="s">
        <v>845</v>
      </c>
      <c r="B453" s="30" t="s">
        <v>846</v>
      </c>
      <c r="C453" s="32">
        <v>7937.7</v>
      </c>
    </row>
    <row r="454" spans="1:3" ht="108" x14ac:dyDescent="0.2">
      <c r="A454" s="31" t="s">
        <v>847</v>
      </c>
      <c r="B454" s="30" t="s">
        <v>848</v>
      </c>
      <c r="C454" s="32">
        <v>7937.7</v>
      </c>
    </row>
    <row r="455" spans="1:3" ht="108" x14ac:dyDescent="0.2">
      <c r="A455" s="31" t="s">
        <v>849</v>
      </c>
      <c r="B455" s="30" t="s">
        <v>850</v>
      </c>
      <c r="C455" s="32">
        <v>7937.7</v>
      </c>
    </row>
    <row r="456" spans="1:3" ht="36" x14ac:dyDescent="0.2">
      <c r="A456" s="31" t="s">
        <v>851</v>
      </c>
      <c r="B456" s="30" t="s">
        <v>852</v>
      </c>
      <c r="C456" s="32">
        <v>11528.4</v>
      </c>
    </row>
    <row r="457" spans="1:3" ht="24" x14ac:dyDescent="0.2">
      <c r="A457" s="31" t="s">
        <v>853</v>
      </c>
      <c r="B457" s="30" t="s">
        <v>852</v>
      </c>
      <c r="C457" s="32">
        <v>11528.4</v>
      </c>
    </row>
    <row r="458" spans="1:3" ht="24" x14ac:dyDescent="0.2">
      <c r="A458" s="31" t="s">
        <v>854</v>
      </c>
      <c r="B458" s="30" t="s">
        <v>855</v>
      </c>
      <c r="C458" s="32">
        <v>696</v>
      </c>
    </row>
    <row r="459" spans="1:3" ht="36" x14ac:dyDescent="0.2">
      <c r="A459" s="31" t="s">
        <v>856</v>
      </c>
      <c r="B459" s="30" t="s">
        <v>857</v>
      </c>
      <c r="C459" s="32">
        <v>2470</v>
      </c>
    </row>
    <row r="460" spans="1:3" ht="48" x14ac:dyDescent="0.2">
      <c r="A460" s="31" t="s">
        <v>858</v>
      </c>
      <c r="B460" s="30" t="s">
        <v>859</v>
      </c>
      <c r="C460" s="32">
        <v>4452.8599999999997</v>
      </c>
    </row>
    <row r="461" spans="1:3" ht="24" x14ac:dyDescent="0.2">
      <c r="A461" s="31" t="s">
        <v>860</v>
      </c>
      <c r="B461" s="30" t="s">
        <v>861</v>
      </c>
      <c r="C461" s="32">
        <v>6187.93</v>
      </c>
    </row>
    <row r="462" spans="1:3" ht="24" x14ac:dyDescent="0.2">
      <c r="A462" s="31" t="s">
        <v>862</v>
      </c>
      <c r="B462" s="30" t="s">
        <v>863</v>
      </c>
      <c r="C462" s="32">
        <v>6319.83</v>
      </c>
    </row>
    <row r="463" spans="1:3" ht="24" x14ac:dyDescent="0.2">
      <c r="A463" s="31" t="s">
        <v>864</v>
      </c>
      <c r="B463" s="30" t="s">
        <v>865</v>
      </c>
      <c r="C463" s="32">
        <v>4826.71</v>
      </c>
    </row>
    <row r="464" spans="1:3" ht="36" x14ac:dyDescent="0.2">
      <c r="A464" s="31" t="s">
        <v>866</v>
      </c>
      <c r="B464" s="30" t="s">
        <v>867</v>
      </c>
      <c r="C464" s="32">
        <v>125988</v>
      </c>
    </row>
    <row r="465" spans="1:3" ht="24" x14ac:dyDescent="0.2">
      <c r="A465" s="31" t="s">
        <v>868</v>
      </c>
      <c r="B465" s="30" t="s">
        <v>869</v>
      </c>
      <c r="C465" s="32">
        <v>1</v>
      </c>
    </row>
    <row r="466" spans="1:3" ht="12" x14ac:dyDescent="0.2">
      <c r="A466" s="31" t="s">
        <v>870</v>
      </c>
      <c r="B466" s="30" t="s">
        <v>871</v>
      </c>
      <c r="C466" s="32">
        <v>1</v>
      </c>
    </row>
    <row r="467" spans="1:3" ht="24" x14ac:dyDescent="0.2">
      <c r="A467" s="31" t="s">
        <v>872</v>
      </c>
      <c r="B467" s="30" t="s">
        <v>873</v>
      </c>
      <c r="C467" s="32">
        <v>1</v>
      </c>
    </row>
    <row r="468" spans="1:3" ht="24" x14ac:dyDescent="0.2">
      <c r="A468" s="31" t="s">
        <v>874</v>
      </c>
      <c r="B468" s="30" t="s">
        <v>3928</v>
      </c>
      <c r="C468" s="32">
        <v>1</v>
      </c>
    </row>
    <row r="469" spans="1:3" ht="12" x14ac:dyDescent="0.2">
      <c r="A469" s="31" t="s">
        <v>876</v>
      </c>
      <c r="B469" s="30" t="s">
        <v>875</v>
      </c>
      <c r="C469" s="32">
        <v>1</v>
      </c>
    </row>
    <row r="470" spans="1:3" ht="24" x14ac:dyDescent="0.2">
      <c r="A470" s="31" t="s">
        <v>878</v>
      </c>
      <c r="B470" s="30" t="s">
        <v>877</v>
      </c>
      <c r="C470" s="32">
        <v>1</v>
      </c>
    </row>
    <row r="471" spans="1:3" ht="120" x14ac:dyDescent="0.2">
      <c r="A471" s="31" t="s">
        <v>879</v>
      </c>
      <c r="B471" s="30" t="s">
        <v>880</v>
      </c>
      <c r="C471" s="32">
        <v>1</v>
      </c>
    </row>
    <row r="472" spans="1:3" ht="12" x14ac:dyDescent="0.2">
      <c r="A472" s="31" t="s">
        <v>881</v>
      </c>
      <c r="B472" s="30" t="s">
        <v>882</v>
      </c>
      <c r="C472" s="32">
        <v>1</v>
      </c>
    </row>
    <row r="473" spans="1:3" ht="24" x14ac:dyDescent="0.2">
      <c r="A473" s="31" t="s">
        <v>883</v>
      </c>
      <c r="B473" s="30" t="s">
        <v>884</v>
      </c>
      <c r="C473" s="32">
        <v>1</v>
      </c>
    </row>
    <row r="474" spans="1:3" ht="108" x14ac:dyDescent="0.2">
      <c r="A474" s="31" t="s">
        <v>885</v>
      </c>
      <c r="B474" s="30" t="s">
        <v>886</v>
      </c>
      <c r="C474" s="32">
        <v>1</v>
      </c>
    </row>
    <row r="475" spans="1:3" ht="24" x14ac:dyDescent="0.2">
      <c r="A475" s="31" t="s">
        <v>887</v>
      </c>
      <c r="B475" s="30" t="s">
        <v>888</v>
      </c>
      <c r="C475" s="32">
        <v>1</v>
      </c>
    </row>
    <row r="476" spans="1:3" ht="24" x14ac:dyDescent="0.2">
      <c r="A476" s="31" t="s">
        <v>889</v>
      </c>
      <c r="B476" s="30" t="s">
        <v>890</v>
      </c>
      <c r="C476" s="32">
        <v>1</v>
      </c>
    </row>
    <row r="477" spans="1:3" ht="24" x14ac:dyDescent="0.2">
      <c r="A477" s="31" t="s">
        <v>891</v>
      </c>
      <c r="B477" s="30" t="s">
        <v>892</v>
      </c>
      <c r="C477" s="32">
        <v>1</v>
      </c>
    </row>
    <row r="478" spans="1:3" ht="24" x14ac:dyDescent="0.2">
      <c r="A478" s="31" t="s">
        <v>893</v>
      </c>
      <c r="B478" s="30" t="s">
        <v>894</v>
      </c>
      <c r="C478" s="32">
        <v>1</v>
      </c>
    </row>
    <row r="479" spans="1:3" ht="24" x14ac:dyDescent="0.2">
      <c r="A479" s="31" t="s">
        <v>895</v>
      </c>
      <c r="B479" s="30" t="s">
        <v>896</v>
      </c>
      <c r="C479" s="32">
        <v>1</v>
      </c>
    </row>
    <row r="480" spans="1:3" ht="24" x14ac:dyDescent="0.2">
      <c r="A480" s="31" t="s">
        <v>897</v>
      </c>
      <c r="B480" s="30" t="s">
        <v>898</v>
      </c>
      <c r="C480" s="32">
        <v>1</v>
      </c>
    </row>
    <row r="481" spans="1:3" ht="36" x14ac:dyDescent="0.2">
      <c r="A481" s="31" t="s">
        <v>899</v>
      </c>
      <c r="B481" s="30" t="s">
        <v>900</v>
      </c>
      <c r="C481" s="32">
        <v>1999</v>
      </c>
    </row>
    <row r="482" spans="1:3" ht="24" x14ac:dyDescent="0.2">
      <c r="A482" s="31" t="s">
        <v>901</v>
      </c>
      <c r="B482" s="30" t="s">
        <v>902</v>
      </c>
      <c r="C482" s="32">
        <v>1799</v>
      </c>
    </row>
    <row r="483" spans="1:3" ht="12" x14ac:dyDescent="0.2">
      <c r="A483" s="31" t="s">
        <v>903</v>
      </c>
      <c r="B483" s="30" t="s">
        <v>904</v>
      </c>
      <c r="C483" s="32">
        <v>1</v>
      </c>
    </row>
    <row r="484" spans="1:3" ht="24" x14ac:dyDescent="0.2">
      <c r="A484" s="31" t="s">
        <v>905</v>
      </c>
      <c r="B484" s="30" t="s">
        <v>906</v>
      </c>
      <c r="C484" s="32">
        <v>1799</v>
      </c>
    </row>
    <row r="485" spans="1:3" ht="24" x14ac:dyDescent="0.2">
      <c r="A485" s="31" t="s">
        <v>907</v>
      </c>
      <c r="B485" s="30" t="s">
        <v>906</v>
      </c>
      <c r="C485" s="32">
        <v>1799</v>
      </c>
    </row>
    <row r="486" spans="1:3" ht="24" x14ac:dyDescent="0.2">
      <c r="A486" s="31" t="s">
        <v>908</v>
      </c>
      <c r="B486" s="30" t="s">
        <v>906</v>
      </c>
      <c r="C486" s="32">
        <v>1799</v>
      </c>
    </row>
    <row r="487" spans="1:3" ht="24" x14ac:dyDescent="0.2">
      <c r="A487" s="31" t="s">
        <v>909</v>
      </c>
      <c r="B487" s="30" t="s">
        <v>906</v>
      </c>
      <c r="C487" s="32">
        <v>1799</v>
      </c>
    </row>
    <row r="488" spans="1:3" ht="24" x14ac:dyDescent="0.2">
      <c r="A488" s="31" t="s">
        <v>910</v>
      </c>
      <c r="B488" s="30" t="s">
        <v>906</v>
      </c>
      <c r="C488" s="32">
        <v>1799</v>
      </c>
    </row>
    <row r="489" spans="1:3" ht="24" x14ac:dyDescent="0.2">
      <c r="A489" s="31" t="s">
        <v>911</v>
      </c>
      <c r="B489" s="30" t="s">
        <v>912</v>
      </c>
      <c r="C489" s="32">
        <v>2199</v>
      </c>
    </row>
    <row r="490" spans="1:3" ht="24" x14ac:dyDescent="0.2">
      <c r="A490" s="31" t="s">
        <v>913</v>
      </c>
      <c r="B490" s="30" t="s">
        <v>912</v>
      </c>
      <c r="C490" s="32">
        <v>2199</v>
      </c>
    </row>
    <row r="491" spans="1:3" ht="24" x14ac:dyDescent="0.2">
      <c r="A491" s="31" t="s">
        <v>914</v>
      </c>
      <c r="B491" s="30" t="s">
        <v>912</v>
      </c>
      <c r="C491" s="32">
        <v>2199</v>
      </c>
    </row>
    <row r="492" spans="1:3" ht="36" x14ac:dyDescent="0.2">
      <c r="A492" s="31" t="s">
        <v>915</v>
      </c>
      <c r="B492" s="30" t="s">
        <v>916</v>
      </c>
      <c r="C492" s="32">
        <v>3494.99</v>
      </c>
    </row>
    <row r="493" spans="1:3" ht="36" x14ac:dyDescent="0.2">
      <c r="A493" s="31" t="s">
        <v>917</v>
      </c>
      <c r="B493" s="30" t="s">
        <v>918</v>
      </c>
      <c r="C493" s="32">
        <v>10221</v>
      </c>
    </row>
    <row r="494" spans="1:3" ht="96" x14ac:dyDescent="0.2">
      <c r="A494" s="31" t="s">
        <v>919</v>
      </c>
      <c r="B494" s="30" t="s">
        <v>920</v>
      </c>
      <c r="C494" s="32">
        <v>9500</v>
      </c>
    </row>
    <row r="495" spans="1:3" ht="96" x14ac:dyDescent="0.2">
      <c r="A495" s="31" t="s">
        <v>921</v>
      </c>
      <c r="B495" s="30" t="s">
        <v>922</v>
      </c>
      <c r="C495" s="32">
        <v>9500</v>
      </c>
    </row>
    <row r="496" spans="1:3" ht="48" x14ac:dyDescent="0.2">
      <c r="A496" s="31" t="s">
        <v>923</v>
      </c>
      <c r="B496" s="30" t="s">
        <v>509</v>
      </c>
      <c r="C496" s="32" t="s">
        <v>924</v>
      </c>
    </row>
    <row r="497" spans="1:3" ht="36" x14ac:dyDescent="0.2">
      <c r="A497" s="31" t="s">
        <v>925</v>
      </c>
      <c r="B497" s="30" t="s">
        <v>926</v>
      </c>
      <c r="C497" s="32">
        <v>2000</v>
      </c>
    </row>
    <row r="498" spans="1:3" ht="48" x14ac:dyDescent="0.2">
      <c r="A498" s="31" t="s">
        <v>927</v>
      </c>
      <c r="B498" s="30" t="s">
        <v>928</v>
      </c>
      <c r="C498" s="32">
        <v>1373</v>
      </c>
    </row>
    <row r="499" spans="1:3" ht="24" x14ac:dyDescent="0.2">
      <c r="A499" s="31" t="s">
        <v>929</v>
      </c>
      <c r="B499" s="30" t="s">
        <v>930</v>
      </c>
      <c r="C499" s="32">
        <v>1837.7</v>
      </c>
    </row>
    <row r="500" spans="1:3" ht="96" x14ac:dyDescent="0.2">
      <c r="A500" s="31" t="s">
        <v>931</v>
      </c>
      <c r="B500" s="30" t="s">
        <v>932</v>
      </c>
      <c r="C500" s="32">
        <v>1238.23</v>
      </c>
    </row>
    <row r="501" spans="1:3" ht="96" x14ac:dyDescent="0.2">
      <c r="A501" s="31" t="s">
        <v>933</v>
      </c>
      <c r="B501" s="30" t="s">
        <v>934</v>
      </c>
      <c r="C501" s="32">
        <v>6464.65</v>
      </c>
    </row>
    <row r="502" spans="1:3" ht="96" x14ac:dyDescent="0.2">
      <c r="A502" s="31" t="s">
        <v>935</v>
      </c>
      <c r="B502" s="30" t="s">
        <v>934</v>
      </c>
      <c r="C502" s="32">
        <v>6464.65</v>
      </c>
    </row>
    <row r="503" spans="1:3" ht="24" x14ac:dyDescent="0.2">
      <c r="A503" s="31" t="s">
        <v>936</v>
      </c>
      <c r="B503" s="30" t="s">
        <v>937</v>
      </c>
      <c r="C503" s="32">
        <v>1266.1099999999999</v>
      </c>
    </row>
    <row r="504" spans="1:3" ht="24" x14ac:dyDescent="0.2">
      <c r="A504" s="31" t="s">
        <v>938</v>
      </c>
      <c r="B504" s="30" t="s">
        <v>939</v>
      </c>
      <c r="C504" s="32">
        <v>7900</v>
      </c>
    </row>
    <row r="505" spans="1:3" ht="24" x14ac:dyDescent="0.2">
      <c r="A505" s="31" t="s">
        <v>940</v>
      </c>
      <c r="B505" s="30" t="s">
        <v>941</v>
      </c>
      <c r="C505" s="32">
        <v>1</v>
      </c>
    </row>
    <row r="506" spans="1:3" ht="96" x14ac:dyDescent="0.2">
      <c r="A506" s="31" t="s">
        <v>942</v>
      </c>
      <c r="B506" s="30" t="s">
        <v>943</v>
      </c>
      <c r="C506" s="32">
        <v>1570.47</v>
      </c>
    </row>
    <row r="507" spans="1:3" ht="24" x14ac:dyDescent="0.2">
      <c r="A507" s="31" t="s">
        <v>944</v>
      </c>
      <c r="B507" s="30" t="s">
        <v>945</v>
      </c>
      <c r="C507" s="32">
        <v>2075</v>
      </c>
    </row>
    <row r="508" spans="1:3" ht="96" x14ac:dyDescent="0.2">
      <c r="A508" s="31" t="s">
        <v>946</v>
      </c>
      <c r="B508" s="30" t="s">
        <v>947</v>
      </c>
      <c r="C508" s="32">
        <v>1</v>
      </c>
    </row>
    <row r="509" spans="1:3" ht="48" x14ac:dyDescent="0.2">
      <c r="A509" s="31" t="s">
        <v>948</v>
      </c>
      <c r="B509" s="30" t="s">
        <v>949</v>
      </c>
      <c r="C509" s="32">
        <v>28806.98</v>
      </c>
    </row>
    <row r="510" spans="1:3" ht="24" x14ac:dyDescent="0.2">
      <c r="A510" s="31" t="s">
        <v>950</v>
      </c>
      <c r="B510" s="30" t="s">
        <v>951</v>
      </c>
      <c r="C510" s="32">
        <v>4255.8999999999996</v>
      </c>
    </row>
    <row r="511" spans="1:3" ht="24" x14ac:dyDescent="0.2">
      <c r="A511" s="31" t="s">
        <v>952</v>
      </c>
      <c r="B511" s="30" t="s">
        <v>953</v>
      </c>
      <c r="C511" s="32">
        <v>937</v>
      </c>
    </row>
    <row r="512" spans="1:3" ht="24" x14ac:dyDescent="0.2">
      <c r="A512" s="31" t="s">
        <v>954</v>
      </c>
      <c r="B512" s="30" t="s">
        <v>955</v>
      </c>
      <c r="C512" s="32">
        <v>530</v>
      </c>
    </row>
    <row r="513" spans="1:3" ht="36" x14ac:dyDescent="0.2">
      <c r="A513" s="31" t="s">
        <v>956</v>
      </c>
      <c r="B513" s="30" t="s">
        <v>957</v>
      </c>
      <c r="C513" s="32">
        <v>11692.8</v>
      </c>
    </row>
    <row r="514" spans="1:3" ht="24" x14ac:dyDescent="0.2">
      <c r="A514" s="31" t="s">
        <v>958</v>
      </c>
      <c r="B514" s="30" t="s">
        <v>959</v>
      </c>
      <c r="C514" s="32">
        <v>5047.3500000000004</v>
      </c>
    </row>
    <row r="515" spans="1:3" ht="24" x14ac:dyDescent="0.2">
      <c r="A515" s="31" t="s">
        <v>960</v>
      </c>
      <c r="B515" s="30" t="s">
        <v>961</v>
      </c>
      <c r="C515" s="32">
        <v>1999.96</v>
      </c>
    </row>
    <row r="516" spans="1:3" ht="24" x14ac:dyDescent="0.2">
      <c r="A516" s="31" t="s">
        <v>962</v>
      </c>
      <c r="B516" s="30" t="s">
        <v>963</v>
      </c>
      <c r="C516" s="32">
        <v>134000</v>
      </c>
    </row>
    <row r="517" spans="1:3" ht="24" x14ac:dyDescent="0.2">
      <c r="A517" s="31" t="s">
        <v>964</v>
      </c>
      <c r="B517" s="30" t="s">
        <v>965</v>
      </c>
      <c r="C517" s="32">
        <v>132000</v>
      </c>
    </row>
    <row r="518" spans="1:3" ht="24" x14ac:dyDescent="0.2">
      <c r="A518" s="31" t="s">
        <v>966</v>
      </c>
      <c r="B518" s="30" t="s">
        <v>967</v>
      </c>
      <c r="C518" s="32">
        <v>1</v>
      </c>
    </row>
    <row r="519" spans="1:3" ht="12" x14ac:dyDescent="0.2">
      <c r="A519" s="31" t="s">
        <v>968</v>
      </c>
      <c r="B519" s="30" t="s">
        <v>969</v>
      </c>
      <c r="C519" s="32">
        <v>1</v>
      </c>
    </row>
    <row r="520" spans="1:3" ht="12" x14ac:dyDescent="0.2">
      <c r="A520" s="31" t="s">
        <v>970</v>
      </c>
      <c r="B520" s="30" t="s">
        <v>971</v>
      </c>
      <c r="C520" s="32">
        <v>1</v>
      </c>
    </row>
    <row r="521" spans="1:3" ht="12" x14ac:dyDescent="0.2">
      <c r="A521" s="31" t="s">
        <v>972</v>
      </c>
      <c r="B521" s="30" t="s">
        <v>973</v>
      </c>
      <c r="C521" s="32">
        <v>1</v>
      </c>
    </row>
    <row r="522" spans="1:3" ht="24" x14ac:dyDescent="0.2">
      <c r="A522" s="31" t="s">
        <v>974</v>
      </c>
      <c r="B522" s="30" t="s">
        <v>975</v>
      </c>
      <c r="C522" s="32">
        <v>1</v>
      </c>
    </row>
    <row r="523" spans="1:3" ht="12" x14ac:dyDescent="0.2">
      <c r="A523" s="31" t="s">
        <v>976</v>
      </c>
      <c r="B523" s="30" t="s">
        <v>977</v>
      </c>
      <c r="C523" s="32">
        <v>1</v>
      </c>
    </row>
    <row r="524" spans="1:3" ht="12" x14ac:dyDescent="0.2">
      <c r="A524" s="31" t="s">
        <v>978</v>
      </c>
      <c r="B524" s="30" t="s">
        <v>979</v>
      </c>
      <c r="C524" s="32">
        <v>1</v>
      </c>
    </row>
    <row r="525" spans="1:3" ht="12" x14ac:dyDescent="0.2">
      <c r="A525" s="31" t="s">
        <v>980</v>
      </c>
      <c r="B525" s="30" t="s">
        <v>981</v>
      </c>
      <c r="C525" s="32">
        <v>2231</v>
      </c>
    </row>
    <row r="526" spans="1:3" ht="36" x14ac:dyDescent="0.2">
      <c r="A526" s="31" t="s">
        <v>982</v>
      </c>
      <c r="B526" s="30" t="s">
        <v>983</v>
      </c>
      <c r="C526" s="32">
        <v>1</v>
      </c>
    </row>
    <row r="527" spans="1:3" ht="12" x14ac:dyDescent="0.2">
      <c r="A527" s="31" t="s">
        <v>604</v>
      </c>
      <c r="B527" s="30" t="s">
        <v>984</v>
      </c>
      <c r="C527" s="32">
        <v>1</v>
      </c>
    </row>
    <row r="528" spans="1:3" ht="12" x14ac:dyDescent="0.2">
      <c r="A528" s="31" t="s">
        <v>985</v>
      </c>
      <c r="B528" s="30" t="s">
        <v>986</v>
      </c>
      <c r="C528" s="32">
        <v>934.6</v>
      </c>
    </row>
    <row r="529" spans="1:3" ht="12" x14ac:dyDescent="0.2">
      <c r="A529" s="31" t="s">
        <v>987</v>
      </c>
      <c r="B529" s="30" t="s">
        <v>988</v>
      </c>
      <c r="C529" s="32">
        <v>1897.5</v>
      </c>
    </row>
    <row r="530" spans="1:3" ht="24" x14ac:dyDescent="0.2">
      <c r="A530" s="31" t="s">
        <v>989</v>
      </c>
      <c r="B530" s="30" t="s">
        <v>990</v>
      </c>
      <c r="C530" s="32">
        <v>1552.5</v>
      </c>
    </row>
    <row r="531" spans="1:3" ht="24" x14ac:dyDescent="0.2">
      <c r="A531" s="31" t="s">
        <v>991</v>
      </c>
      <c r="B531" s="30" t="s">
        <v>992</v>
      </c>
      <c r="C531" s="32">
        <v>1713.5</v>
      </c>
    </row>
    <row r="532" spans="1:3" ht="24" x14ac:dyDescent="0.2">
      <c r="A532" s="31" t="s">
        <v>993</v>
      </c>
      <c r="B532" s="30" t="s">
        <v>994</v>
      </c>
      <c r="C532" s="32">
        <v>793.5</v>
      </c>
    </row>
    <row r="533" spans="1:3" ht="24" x14ac:dyDescent="0.2">
      <c r="A533" s="31" t="s">
        <v>995</v>
      </c>
      <c r="B533" s="30" t="s">
        <v>994</v>
      </c>
      <c r="C533" s="32">
        <v>793.5</v>
      </c>
    </row>
    <row r="534" spans="1:3" ht="24" x14ac:dyDescent="0.2">
      <c r="A534" s="31" t="s">
        <v>996</v>
      </c>
      <c r="B534" s="30" t="s">
        <v>997</v>
      </c>
      <c r="C534" s="32">
        <v>442</v>
      </c>
    </row>
    <row r="535" spans="1:3" ht="24" x14ac:dyDescent="0.2">
      <c r="A535" s="31" t="s">
        <v>998</v>
      </c>
      <c r="B535" s="30" t="s">
        <v>999</v>
      </c>
      <c r="C535" s="32">
        <v>2173.5</v>
      </c>
    </row>
    <row r="536" spans="1:3" ht="24" x14ac:dyDescent="0.2">
      <c r="A536" s="31" t="s">
        <v>1000</v>
      </c>
      <c r="B536" s="30" t="s">
        <v>1001</v>
      </c>
      <c r="C536" s="32">
        <v>1840</v>
      </c>
    </row>
    <row r="537" spans="1:3" ht="12" x14ac:dyDescent="0.2">
      <c r="A537" s="31" t="s">
        <v>1002</v>
      </c>
      <c r="B537" s="30" t="s">
        <v>1003</v>
      </c>
      <c r="C537" s="32">
        <v>149.5</v>
      </c>
    </row>
    <row r="538" spans="1:3" ht="12" x14ac:dyDescent="0.2">
      <c r="A538" s="31" t="s">
        <v>1004</v>
      </c>
      <c r="B538" s="30" t="s">
        <v>1003</v>
      </c>
      <c r="C538" s="32">
        <v>149.5</v>
      </c>
    </row>
    <row r="539" spans="1:3" ht="12" x14ac:dyDescent="0.2">
      <c r="A539" s="31" t="s">
        <v>1005</v>
      </c>
      <c r="B539" s="30" t="s">
        <v>1003</v>
      </c>
      <c r="C539" s="32">
        <v>149.5</v>
      </c>
    </row>
    <row r="540" spans="1:3" ht="12" x14ac:dyDescent="0.2">
      <c r="A540" s="31" t="s">
        <v>1006</v>
      </c>
      <c r="B540" s="30" t="s">
        <v>1003</v>
      </c>
      <c r="C540" s="32">
        <v>149.5</v>
      </c>
    </row>
    <row r="541" spans="1:3" ht="12" x14ac:dyDescent="0.2">
      <c r="A541" s="31" t="s">
        <v>1007</v>
      </c>
      <c r="B541" s="30" t="s">
        <v>1003</v>
      </c>
      <c r="C541" s="32">
        <v>149.5</v>
      </c>
    </row>
    <row r="542" spans="1:3" ht="12" x14ac:dyDescent="0.2">
      <c r="A542" s="31" t="s">
        <v>1008</v>
      </c>
      <c r="B542" s="30" t="s">
        <v>1003</v>
      </c>
      <c r="C542" s="32">
        <v>149.5</v>
      </c>
    </row>
    <row r="543" spans="1:3" ht="24" x14ac:dyDescent="0.2">
      <c r="A543" s="31" t="s">
        <v>1009</v>
      </c>
      <c r="B543" s="30" t="s">
        <v>1010</v>
      </c>
      <c r="C543" s="32">
        <v>2070</v>
      </c>
    </row>
    <row r="544" spans="1:3" ht="24" x14ac:dyDescent="0.2">
      <c r="A544" s="31" t="s">
        <v>1011</v>
      </c>
      <c r="B544" s="30" t="s">
        <v>1012</v>
      </c>
      <c r="C544" s="32">
        <v>2220.65</v>
      </c>
    </row>
    <row r="545" spans="1:3" ht="12" x14ac:dyDescent="0.2">
      <c r="A545" s="31" t="s">
        <v>1013</v>
      </c>
      <c r="B545" s="30" t="s">
        <v>1014</v>
      </c>
      <c r="C545" s="32">
        <v>426.79</v>
      </c>
    </row>
    <row r="546" spans="1:3" ht="12" x14ac:dyDescent="0.2">
      <c r="A546" s="31" t="s">
        <v>1015</v>
      </c>
      <c r="B546" s="30" t="s">
        <v>1016</v>
      </c>
      <c r="C546" s="32">
        <v>1067.3499999999999</v>
      </c>
    </row>
    <row r="547" spans="1:3" ht="12" x14ac:dyDescent="0.2">
      <c r="A547" s="31" t="s">
        <v>1017</v>
      </c>
      <c r="B547" s="30" t="s">
        <v>1018</v>
      </c>
      <c r="C547" s="32">
        <v>1067.3499999999999</v>
      </c>
    </row>
    <row r="548" spans="1:3" ht="12" x14ac:dyDescent="0.2">
      <c r="A548" s="31" t="s">
        <v>1019</v>
      </c>
      <c r="B548" s="30" t="s">
        <v>1020</v>
      </c>
      <c r="C548" s="32">
        <v>2990</v>
      </c>
    </row>
    <row r="549" spans="1:3" ht="96" x14ac:dyDescent="0.2">
      <c r="A549" s="31" t="s">
        <v>1021</v>
      </c>
      <c r="B549" s="30" t="s">
        <v>1022</v>
      </c>
      <c r="C549" s="32">
        <v>9213.75</v>
      </c>
    </row>
    <row r="550" spans="1:3" ht="12" x14ac:dyDescent="0.2">
      <c r="A550" s="31" t="s">
        <v>1023</v>
      </c>
      <c r="B550" s="30" t="s">
        <v>1024</v>
      </c>
      <c r="C550" s="32">
        <v>1403.98</v>
      </c>
    </row>
    <row r="551" spans="1:3" ht="12" x14ac:dyDescent="0.2">
      <c r="A551" s="31" t="s">
        <v>1025</v>
      </c>
      <c r="B551" s="30" t="s">
        <v>1026</v>
      </c>
      <c r="C551" s="32">
        <v>5500</v>
      </c>
    </row>
    <row r="552" spans="1:3" ht="12" x14ac:dyDescent="0.2">
      <c r="A552" s="31" t="s">
        <v>1027</v>
      </c>
      <c r="B552" s="30" t="s">
        <v>1028</v>
      </c>
      <c r="C552" s="32">
        <v>300</v>
      </c>
    </row>
    <row r="553" spans="1:3" ht="12" x14ac:dyDescent="0.2">
      <c r="A553" s="31" t="s">
        <v>1029</v>
      </c>
      <c r="B553" s="30" t="s">
        <v>1030</v>
      </c>
      <c r="C553" s="32">
        <v>1</v>
      </c>
    </row>
    <row r="554" spans="1:3" ht="24" x14ac:dyDescent="0.2">
      <c r="A554" s="31" t="s">
        <v>1031</v>
      </c>
      <c r="B554" s="30" t="s">
        <v>1032</v>
      </c>
      <c r="C554" s="32">
        <v>805</v>
      </c>
    </row>
    <row r="555" spans="1:3" ht="12" x14ac:dyDescent="0.2">
      <c r="A555" s="31" t="s">
        <v>1033</v>
      </c>
      <c r="B555" s="30" t="s">
        <v>1034</v>
      </c>
      <c r="C555" s="32">
        <v>1</v>
      </c>
    </row>
    <row r="556" spans="1:3" ht="96" x14ac:dyDescent="0.2">
      <c r="A556" s="31" t="s">
        <v>1035</v>
      </c>
      <c r="B556" s="30" t="s">
        <v>1036</v>
      </c>
      <c r="C556" s="32">
        <v>8300</v>
      </c>
    </row>
    <row r="557" spans="1:3" ht="24" x14ac:dyDescent="0.2">
      <c r="A557" s="31" t="s">
        <v>1037</v>
      </c>
      <c r="B557" s="30" t="s">
        <v>1038</v>
      </c>
      <c r="C557" s="32">
        <v>874</v>
      </c>
    </row>
    <row r="558" spans="1:3" ht="24" x14ac:dyDescent="0.2">
      <c r="A558" s="31" t="s">
        <v>1039</v>
      </c>
      <c r="B558" s="30" t="s">
        <v>1040</v>
      </c>
      <c r="C558" s="32">
        <v>800</v>
      </c>
    </row>
    <row r="559" spans="1:3" ht="120" x14ac:dyDescent="0.2">
      <c r="A559" s="31" t="s">
        <v>1041</v>
      </c>
      <c r="B559" s="30" t="s">
        <v>1042</v>
      </c>
      <c r="C559" s="32">
        <v>9900.01</v>
      </c>
    </row>
    <row r="560" spans="1:3" ht="24" x14ac:dyDescent="0.2">
      <c r="A560" s="31" t="s">
        <v>1043</v>
      </c>
      <c r="B560" s="30" t="s">
        <v>1044</v>
      </c>
      <c r="C560" s="32">
        <v>1</v>
      </c>
    </row>
    <row r="561" spans="1:3" ht="24" x14ac:dyDescent="0.2">
      <c r="A561" s="31" t="s">
        <v>1045</v>
      </c>
      <c r="B561" s="30" t="s">
        <v>1046</v>
      </c>
      <c r="C561" s="32">
        <v>1</v>
      </c>
    </row>
    <row r="562" spans="1:3" ht="12" x14ac:dyDescent="0.2">
      <c r="A562" s="31" t="s">
        <v>1047</v>
      </c>
      <c r="B562" s="30" t="s">
        <v>1048</v>
      </c>
      <c r="C562" s="32">
        <v>1</v>
      </c>
    </row>
    <row r="563" spans="1:3" ht="24" x14ac:dyDescent="0.2">
      <c r="A563" s="31" t="s">
        <v>1049</v>
      </c>
      <c r="B563" s="30" t="s">
        <v>1050</v>
      </c>
      <c r="C563" s="32">
        <v>1</v>
      </c>
    </row>
    <row r="564" spans="1:3" ht="12" x14ac:dyDescent="0.2">
      <c r="A564" s="31" t="s">
        <v>1051</v>
      </c>
      <c r="B564" s="30" t="s">
        <v>1052</v>
      </c>
      <c r="C564" s="32">
        <v>1</v>
      </c>
    </row>
    <row r="565" spans="1:3" ht="12" x14ac:dyDescent="0.2">
      <c r="A565" s="31" t="s">
        <v>1053</v>
      </c>
      <c r="B565" s="30" t="s">
        <v>1054</v>
      </c>
      <c r="C565" s="32">
        <v>1</v>
      </c>
    </row>
    <row r="566" spans="1:3" ht="24" x14ac:dyDescent="0.2">
      <c r="A566" s="31" t="s">
        <v>1055</v>
      </c>
      <c r="B566" s="30" t="s">
        <v>1056</v>
      </c>
      <c r="C566" s="32">
        <v>1</v>
      </c>
    </row>
    <row r="567" spans="1:3" ht="12" x14ac:dyDescent="0.2">
      <c r="A567" s="31" t="s">
        <v>1057</v>
      </c>
      <c r="B567" s="30" t="s">
        <v>1058</v>
      </c>
      <c r="C567" s="32">
        <v>1</v>
      </c>
    </row>
    <row r="568" spans="1:3" ht="24" x14ac:dyDescent="0.2">
      <c r="A568" s="31" t="s">
        <v>1059</v>
      </c>
      <c r="B568" s="30" t="s">
        <v>1060</v>
      </c>
      <c r="C568" s="32">
        <v>1</v>
      </c>
    </row>
    <row r="569" spans="1:3" ht="12" x14ac:dyDescent="0.2">
      <c r="A569" s="31" t="s">
        <v>1061</v>
      </c>
      <c r="B569" s="30" t="s">
        <v>1062</v>
      </c>
      <c r="C569" s="32">
        <v>1</v>
      </c>
    </row>
    <row r="570" spans="1:3" ht="96" x14ac:dyDescent="0.2">
      <c r="A570" s="31" t="s">
        <v>1063</v>
      </c>
      <c r="B570" s="30" t="s">
        <v>1064</v>
      </c>
      <c r="C570" s="32">
        <v>1</v>
      </c>
    </row>
    <row r="571" spans="1:3" ht="12" x14ac:dyDescent="0.2">
      <c r="A571" s="31" t="s">
        <v>1065</v>
      </c>
      <c r="B571" s="30" t="s">
        <v>1066</v>
      </c>
      <c r="C571" s="32">
        <v>1</v>
      </c>
    </row>
    <row r="572" spans="1:3" ht="12" x14ac:dyDescent="0.2">
      <c r="A572" s="31" t="s">
        <v>1067</v>
      </c>
      <c r="B572" s="30" t="s">
        <v>1068</v>
      </c>
      <c r="C572" s="32">
        <v>1</v>
      </c>
    </row>
    <row r="573" spans="1:3" ht="24" x14ac:dyDescent="0.2">
      <c r="A573" s="31" t="s">
        <v>1069</v>
      </c>
      <c r="B573" s="30" t="s">
        <v>1070</v>
      </c>
      <c r="C573" s="32">
        <v>19226.3</v>
      </c>
    </row>
    <row r="574" spans="1:3" ht="24" x14ac:dyDescent="0.2">
      <c r="A574" s="31" t="s">
        <v>1071</v>
      </c>
      <c r="B574" s="30" t="s">
        <v>1072</v>
      </c>
      <c r="C574" s="32">
        <v>13499.99</v>
      </c>
    </row>
    <row r="575" spans="1:3" ht="24" x14ac:dyDescent="0.2">
      <c r="A575" s="31" t="s">
        <v>1073</v>
      </c>
      <c r="B575" s="30" t="s">
        <v>1074</v>
      </c>
      <c r="C575" s="32">
        <v>1</v>
      </c>
    </row>
    <row r="576" spans="1:3" ht="24" x14ac:dyDescent="0.2">
      <c r="A576" s="31" t="s">
        <v>1075</v>
      </c>
      <c r="B576" s="30" t="s">
        <v>1076</v>
      </c>
      <c r="C576" s="32">
        <v>1</v>
      </c>
    </row>
    <row r="577" spans="1:3" ht="24" x14ac:dyDescent="0.2">
      <c r="A577" s="31" t="s">
        <v>1077</v>
      </c>
      <c r="B577" s="30" t="s">
        <v>1078</v>
      </c>
      <c r="C577" s="32">
        <v>1</v>
      </c>
    </row>
    <row r="578" spans="1:3" ht="24" x14ac:dyDescent="0.2">
      <c r="A578" s="31" t="s">
        <v>1079</v>
      </c>
      <c r="B578" s="30" t="s">
        <v>1080</v>
      </c>
      <c r="C578" s="32">
        <v>380.65</v>
      </c>
    </row>
    <row r="579" spans="1:3" ht="24" x14ac:dyDescent="0.2">
      <c r="A579" s="31" t="s">
        <v>1081</v>
      </c>
      <c r="B579" s="30" t="s">
        <v>1080</v>
      </c>
      <c r="C579" s="32">
        <v>380.65</v>
      </c>
    </row>
    <row r="580" spans="1:3" ht="24" x14ac:dyDescent="0.2">
      <c r="A580" s="31" t="s">
        <v>1082</v>
      </c>
      <c r="B580" s="30" t="s">
        <v>1080</v>
      </c>
      <c r="C580" s="32">
        <v>380.65</v>
      </c>
    </row>
    <row r="581" spans="1:3" ht="24" x14ac:dyDescent="0.2">
      <c r="A581" s="31" t="s">
        <v>1083</v>
      </c>
      <c r="B581" s="30" t="s">
        <v>1084</v>
      </c>
      <c r="C581" s="32">
        <v>14783.87</v>
      </c>
    </row>
    <row r="582" spans="1:3" ht="24" x14ac:dyDescent="0.2">
      <c r="A582" s="31" t="s">
        <v>1085</v>
      </c>
      <c r="B582" s="30" t="s">
        <v>1086</v>
      </c>
      <c r="C582" s="32">
        <v>14783.87</v>
      </c>
    </row>
    <row r="583" spans="1:3" ht="12" x14ac:dyDescent="0.2">
      <c r="A583" s="31" t="s">
        <v>1087</v>
      </c>
      <c r="B583" s="30" t="s">
        <v>1088</v>
      </c>
      <c r="C583" s="32">
        <v>3249</v>
      </c>
    </row>
    <row r="584" spans="1:3" ht="12" x14ac:dyDescent="0.2">
      <c r="A584" s="31" t="s">
        <v>1089</v>
      </c>
      <c r="B584" s="30" t="s">
        <v>1090</v>
      </c>
      <c r="C584" s="32">
        <v>1398.99</v>
      </c>
    </row>
    <row r="585" spans="1:3" ht="36" x14ac:dyDescent="0.2">
      <c r="A585" s="31" t="s">
        <v>1091</v>
      </c>
      <c r="B585" s="30" t="s">
        <v>1092</v>
      </c>
      <c r="C585" s="32">
        <v>10299</v>
      </c>
    </row>
    <row r="586" spans="1:3" ht="48" x14ac:dyDescent="0.2">
      <c r="A586" s="31" t="s">
        <v>1093</v>
      </c>
      <c r="B586" s="30" t="s">
        <v>1094</v>
      </c>
      <c r="C586" s="32">
        <v>10196.69</v>
      </c>
    </row>
    <row r="587" spans="1:3" ht="24" x14ac:dyDescent="0.2">
      <c r="A587" s="31" t="s">
        <v>1095</v>
      </c>
      <c r="B587" s="30" t="s">
        <v>1096</v>
      </c>
      <c r="C587" s="32">
        <v>1989.85</v>
      </c>
    </row>
    <row r="588" spans="1:3" ht="24" x14ac:dyDescent="0.2">
      <c r="A588" s="31" t="s">
        <v>1097</v>
      </c>
      <c r="B588" s="30" t="s">
        <v>1098</v>
      </c>
      <c r="C588" s="32">
        <v>750</v>
      </c>
    </row>
    <row r="589" spans="1:3" ht="12" x14ac:dyDescent="0.2">
      <c r="A589" s="31" t="s">
        <v>1099</v>
      </c>
      <c r="B589" s="30" t="s">
        <v>1100</v>
      </c>
      <c r="C589" s="32">
        <v>1102</v>
      </c>
    </row>
    <row r="590" spans="1:3" ht="24" x14ac:dyDescent="0.2">
      <c r="A590" s="31" t="s">
        <v>1101</v>
      </c>
      <c r="B590" s="30" t="s">
        <v>1102</v>
      </c>
      <c r="C590" s="32">
        <v>1102</v>
      </c>
    </row>
    <row r="591" spans="1:3" ht="24" x14ac:dyDescent="0.2">
      <c r="A591" s="31" t="s">
        <v>1103</v>
      </c>
      <c r="B591" s="30" t="s">
        <v>1104</v>
      </c>
      <c r="C591" s="32">
        <v>6493.99</v>
      </c>
    </row>
    <row r="592" spans="1:3" ht="24" x14ac:dyDescent="0.2">
      <c r="A592" s="31" t="s">
        <v>1105</v>
      </c>
      <c r="B592" s="30" t="s">
        <v>1106</v>
      </c>
      <c r="C592" s="32">
        <v>3611</v>
      </c>
    </row>
    <row r="593" spans="1:3" ht="24" x14ac:dyDescent="0.2">
      <c r="A593" s="31" t="s">
        <v>1107</v>
      </c>
      <c r="B593" s="30" t="s">
        <v>1108</v>
      </c>
      <c r="C593" s="32">
        <v>3299</v>
      </c>
    </row>
    <row r="594" spans="1:3" ht="24" x14ac:dyDescent="0.2">
      <c r="A594" s="31" t="s">
        <v>1109</v>
      </c>
      <c r="B594" s="30" t="s">
        <v>1108</v>
      </c>
      <c r="C594" s="32">
        <v>3299</v>
      </c>
    </row>
    <row r="595" spans="1:3" ht="24" x14ac:dyDescent="0.2">
      <c r="A595" s="31" t="s">
        <v>1110</v>
      </c>
      <c r="B595" s="30" t="s">
        <v>1108</v>
      </c>
      <c r="C595" s="32">
        <v>3299</v>
      </c>
    </row>
    <row r="596" spans="1:3" ht="24" x14ac:dyDescent="0.2">
      <c r="A596" s="31" t="s">
        <v>1111</v>
      </c>
      <c r="B596" s="30" t="s">
        <v>1108</v>
      </c>
      <c r="C596" s="32">
        <v>3299</v>
      </c>
    </row>
    <row r="597" spans="1:3" ht="36" x14ac:dyDescent="0.2">
      <c r="A597" s="31" t="s">
        <v>1112</v>
      </c>
      <c r="B597" s="30" t="s">
        <v>1113</v>
      </c>
      <c r="C597" s="32">
        <v>3629</v>
      </c>
    </row>
    <row r="598" spans="1:3" ht="24" x14ac:dyDescent="0.2">
      <c r="A598" s="31" t="s">
        <v>1114</v>
      </c>
      <c r="B598" s="30" t="s">
        <v>1115</v>
      </c>
      <c r="C598" s="32">
        <v>57327</v>
      </c>
    </row>
    <row r="599" spans="1:3" ht="24" x14ac:dyDescent="0.2">
      <c r="A599" s="31" t="s">
        <v>1116</v>
      </c>
      <c r="B599" s="30" t="s">
        <v>1117</v>
      </c>
      <c r="C599" s="32">
        <v>133000</v>
      </c>
    </row>
    <row r="600" spans="1:3" ht="24" x14ac:dyDescent="0.2">
      <c r="A600" s="31" t="s">
        <v>1118</v>
      </c>
      <c r="B600" s="30" t="s">
        <v>1119</v>
      </c>
      <c r="C600" s="32">
        <v>1</v>
      </c>
    </row>
    <row r="601" spans="1:3" ht="24" x14ac:dyDescent="0.2">
      <c r="A601" s="31" t="s">
        <v>1120</v>
      </c>
      <c r="B601" s="30" t="s">
        <v>1121</v>
      </c>
      <c r="C601" s="32">
        <v>1</v>
      </c>
    </row>
    <row r="602" spans="1:3" ht="24" x14ac:dyDescent="0.2">
      <c r="A602" s="31" t="s">
        <v>1122</v>
      </c>
      <c r="B602" s="30" t="s">
        <v>1123</v>
      </c>
      <c r="C602" s="32">
        <v>119300</v>
      </c>
    </row>
    <row r="603" spans="1:3" ht="12" x14ac:dyDescent="0.2">
      <c r="A603" s="31" t="s">
        <v>1124</v>
      </c>
      <c r="B603" s="30" t="s">
        <v>1125</v>
      </c>
      <c r="C603" s="32">
        <v>1</v>
      </c>
    </row>
    <row r="604" spans="1:3" ht="96" x14ac:dyDescent="0.2">
      <c r="A604" s="31" t="s">
        <v>1126</v>
      </c>
      <c r="B604" s="30" t="s">
        <v>1127</v>
      </c>
      <c r="C604" s="32">
        <v>1</v>
      </c>
    </row>
    <row r="605" spans="1:3" ht="12" x14ac:dyDescent="0.2">
      <c r="A605" s="31" t="s">
        <v>1128</v>
      </c>
      <c r="B605" s="30" t="s">
        <v>1129</v>
      </c>
      <c r="C605" s="32">
        <v>1</v>
      </c>
    </row>
    <row r="606" spans="1:3" ht="12" x14ac:dyDescent="0.2">
      <c r="A606" s="31" t="s">
        <v>1130</v>
      </c>
      <c r="B606" s="30" t="s">
        <v>1131</v>
      </c>
      <c r="C606" s="32">
        <v>1</v>
      </c>
    </row>
    <row r="607" spans="1:3" ht="108" x14ac:dyDescent="0.2">
      <c r="A607" s="31" t="s">
        <v>1132</v>
      </c>
      <c r="B607" s="30" t="s">
        <v>1133</v>
      </c>
      <c r="C607" s="32">
        <v>1</v>
      </c>
    </row>
    <row r="608" spans="1:3" ht="24" x14ac:dyDescent="0.2">
      <c r="A608" s="31" t="s">
        <v>1134</v>
      </c>
      <c r="B608" s="30" t="s">
        <v>1135</v>
      </c>
      <c r="C608" s="32">
        <v>10821.5</v>
      </c>
    </row>
    <row r="609" spans="1:3" ht="12" x14ac:dyDescent="0.2">
      <c r="A609" s="31" t="s">
        <v>1136</v>
      </c>
      <c r="B609" s="30" t="s">
        <v>1137</v>
      </c>
      <c r="C609" s="32">
        <v>1</v>
      </c>
    </row>
    <row r="610" spans="1:3" ht="12" x14ac:dyDescent="0.2">
      <c r="A610" s="31" t="s">
        <v>1138</v>
      </c>
      <c r="B610" s="30" t="s">
        <v>1139</v>
      </c>
      <c r="C610" s="32">
        <v>1</v>
      </c>
    </row>
    <row r="611" spans="1:3" ht="24" x14ac:dyDescent="0.2">
      <c r="A611" s="31" t="s">
        <v>1140</v>
      </c>
      <c r="B611" s="30" t="s">
        <v>1141</v>
      </c>
      <c r="C611" s="32">
        <v>1</v>
      </c>
    </row>
    <row r="612" spans="1:3" ht="12" x14ac:dyDescent="0.2">
      <c r="A612" s="31" t="s">
        <v>1142</v>
      </c>
      <c r="B612" s="30" t="s">
        <v>1143</v>
      </c>
      <c r="C612" s="32">
        <v>1</v>
      </c>
    </row>
    <row r="613" spans="1:3" ht="12" x14ac:dyDescent="0.2">
      <c r="A613" s="31" t="s">
        <v>1144</v>
      </c>
      <c r="B613" s="30" t="s">
        <v>1145</v>
      </c>
      <c r="C613" s="32">
        <v>1</v>
      </c>
    </row>
    <row r="614" spans="1:3" ht="12" x14ac:dyDescent="0.2">
      <c r="A614" s="31" t="s">
        <v>1144</v>
      </c>
      <c r="B614" s="30" t="s">
        <v>1146</v>
      </c>
      <c r="C614" s="32">
        <v>1</v>
      </c>
    </row>
    <row r="615" spans="1:3" ht="24" x14ac:dyDescent="0.2">
      <c r="A615" s="31" t="s">
        <v>1147</v>
      </c>
      <c r="B615" s="30" t="s">
        <v>1148</v>
      </c>
      <c r="C615" s="32">
        <v>1</v>
      </c>
    </row>
    <row r="616" spans="1:3" ht="36" x14ac:dyDescent="0.2">
      <c r="A616" s="31" t="s">
        <v>1149</v>
      </c>
      <c r="B616" s="30" t="s">
        <v>1150</v>
      </c>
      <c r="C616" s="32">
        <v>1</v>
      </c>
    </row>
    <row r="617" spans="1:3" ht="12" x14ac:dyDescent="0.2">
      <c r="A617" s="31" t="s">
        <v>1151</v>
      </c>
      <c r="B617" s="30" t="s">
        <v>1152</v>
      </c>
      <c r="C617" s="32">
        <v>1</v>
      </c>
    </row>
    <row r="618" spans="1:3" ht="24" x14ac:dyDescent="0.2">
      <c r="A618" s="31" t="s">
        <v>1153</v>
      </c>
      <c r="B618" s="30" t="s">
        <v>1154</v>
      </c>
      <c r="C618" s="32">
        <v>1</v>
      </c>
    </row>
    <row r="619" spans="1:3" ht="12" x14ac:dyDescent="0.2">
      <c r="A619" s="31" t="s">
        <v>1155</v>
      </c>
      <c r="B619" s="30" t="s">
        <v>1156</v>
      </c>
      <c r="C619" s="32">
        <v>1</v>
      </c>
    </row>
    <row r="620" spans="1:3" ht="24" x14ac:dyDescent="0.2">
      <c r="A620" s="31" t="s">
        <v>1157</v>
      </c>
      <c r="B620" s="30" t="s">
        <v>1158</v>
      </c>
      <c r="C620" s="32">
        <v>1</v>
      </c>
    </row>
    <row r="621" spans="1:3" ht="36" x14ac:dyDescent="0.2">
      <c r="A621" s="31" t="s">
        <v>1159</v>
      </c>
      <c r="B621" s="30" t="s">
        <v>1160</v>
      </c>
      <c r="C621" s="32">
        <v>1</v>
      </c>
    </row>
    <row r="622" spans="1:3" ht="48" x14ac:dyDescent="0.2">
      <c r="A622" s="31" t="s">
        <v>1161</v>
      </c>
      <c r="B622" s="30" t="s">
        <v>1162</v>
      </c>
      <c r="C622" s="32">
        <v>1</v>
      </c>
    </row>
    <row r="623" spans="1:3" ht="36" x14ac:dyDescent="0.2">
      <c r="A623" s="31" t="s">
        <v>1163</v>
      </c>
      <c r="B623" s="30" t="s">
        <v>1164</v>
      </c>
      <c r="C623" s="32">
        <v>1</v>
      </c>
    </row>
    <row r="624" spans="1:3" ht="120" x14ac:dyDescent="0.2">
      <c r="A624" s="31" t="s">
        <v>1165</v>
      </c>
      <c r="B624" s="30" t="s">
        <v>1166</v>
      </c>
      <c r="C624" s="32">
        <v>1</v>
      </c>
    </row>
    <row r="625" spans="1:3" ht="12" x14ac:dyDescent="0.2">
      <c r="A625" s="31" t="s">
        <v>1167</v>
      </c>
      <c r="B625" s="30" t="s">
        <v>1168</v>
      </c>
      <c r="C625" s="32">
        <v>1</v>
      </c>
    </row>
    <row r="626" spans="1:3" ht="12" x14ac:dyDescent="0.2">
      <c r="A626" s="31" t="s">
        <v>1169</v>
      </c>
      <c r="B626" s="30" t="s">
        <v>1170</v>
      </c>
      <c r="C626" s="32">
        <v>1</v>
      </c>
    </row>
    <row r="627" spans="1:3" ht="12" x14ac:dyDescent="0.2">
      <c r="A627" s="31" t="s">
        <v>1171</v>
      </c>
      <c r="B627" s="30" t="s">
        <v>1172</v>
      </c>
      <c r="C627" s="32">
        <v>1</v>
      </c>
    </row>
    <row r="628" spans="1:3" ht="120" x14ac:dyDescent="0.2">
      <c r="A628" s="31" t="s">
        <v>1173</v>
      </c>
      <c r="B628" s="30" t="s">
        <v>1174</v>
      </c>
      <c r="C628" s="32">
        <v>1</v>
      </c>
    </row>
    <row r="629" spans="1:3" ht="12" x14ac:dyDescent="0.2">
      <c r="A629" s="31" t="s">
        <v>1175</v>
      </c>
      <c r="B629" s="30" t="s">
        <v>1176</v>
      </c>
      <c r="C629" s="32">
        <v>1</v>
      </c>
    </row>
    <row r="630" spans="1:3" ht="12" x14ac:dyDescent="0.2">
      <c r="A630" s="31" t="s">
        <v>1177</v>
      </c>
      <c r="B630" s="30" t="s">
        <v>1178</v>
      </c>
      <c r="C630" s="32">
        <v>1</v>
      </c>
    </row>
    <row r="631" spans="1:3" ht="12" x14ac:dyDescent="0.2">
      <c r="A631" s="31" t="s">
        <v>1179</v>
      </c>
      <c r="B631" s="30" t="s">
        <v>1180</v>
      </c>
      <c r="C631" s="32">
        <v>1</v>
      </c>
    </row>
    <row r="632" spans="1:3" ht="12" x14ac:dyDescent="0.2">
      <c r="A632" s="31" t="s">
        <v>1181</v>
      </c>
      <c r="B632" s="30" t="s">
        <v>1182</v>
      </c>
      <c r="C632" s="32">
        <v>1</v>
      </c>
    </row>
    <row r="633" spans="1:3" ht="120" x14ac:dyDescent="0.2">
      <c r="A633" s="31" t="s">
        <v>1183</v>
      </c>
      <c r="B633" s="30" t="s">
        <v>1184</v>
      </c>
      <c r="C633" s="32">
        <v>10499.99</v>
      </c>
    </row>
    <row r="634" spans="1:3" ht="24" x14ac:dyDescent="0.2">
      <c r="A634" s="31" t="s">
        <v>1185</v>
      </c>
      <c r="B634" s="30" t="s">
        <v>1186</v>
      </c>
      <c r="C634" s="32">
        <v>573.85</v>
      </c>
    </row>
    <row r="635" spans="1:3" ht="24" x14ac:dyDescent="0.2">
      <c r="A635" s="31" t="s">
        <v>1187</v>
      </c>
      <c r="B635" s="30" t="s">
        <v>1188</v>
      </c>
      <c r="C635" s="32">
        <v>819</v>
      </c>
    </row>
    <row r="636" spans="1:3" ht="84" x14ac:dyDescent="0.2">
      <c r="A636" s="31" t="s">
        <v>1189</v>
      </c>
      <c r="B636" s="30" t="s">
        <v>1190</v>
      </c>
      <c r="C636" s="32">
        <v>14173.75</v>
      </c>
    </row>
    <row r="637" spans="1:3" ht="36" x14ac:dyDescent="0.2">
      <c r="A637" s="31" t="s">
        <v>1191</v>
      </c>
      <c r="B637" s="30" t="s">
        <v>1192</v>
      </c>
      <c r="C637" s="32">
        <v>5577.5</v>
      </c>
    </row>
    <row r="638" spans="1:3" ht="24" x14ac:dyDescent="0.2">
      <c r="A638" s="31" t="s">
        <v>1193</v>
      </c>
      <c r="B638" s="30" t="s">
        <v>1194</v>
      </c>
      <c r="C638" s="32">
        <v>4887.5</v>
      </c>
    </row>
    <row r="639" spans="1:3" ht="24" x14ac:dyDescent="0.2">
      <c r="A639" s="31" t="s">
        <v>1195</v>
      </c>
      <c r="B639" s="30" t="s">
        <v>1196</v>
      </c>
      <c r="C639" s="32">
        <v>2817.5</v>
      </c>
    </row>
    <row r="640" spans="1:3" ht="12" x14ac:dyDescent="0.2">
      <c r="A640" s="31" t="s">
        <v>1197</v>
      </c>
      <c r="B640" s="30" t="s">
        <v>1198</v>
      </c>
      <c r="C640" s="32">
        <v>10821.5</v>
      </c>
    </row>
    <row r="641" spans="1:3" ht="24" x14ac:dyDescent="0.2">
      <c r="A641" s="31" t="s">
        <v>1199</v>
      </c>
      <c r="B641" s="30" t="s">
        <v>1200</v>
      </c>
      <c r="C641" s="32">
        <v>1146.5899999999999</v>
      </c>
    </row>
    <row r="642" spans="1:3" ht="24" x14ac:dyDescent="0.2">
      <c r="A642" s="31" t="s">
        <v>1201</v>
      </c>
      <c r="B642" s="30" t="s">
        <v>1202</v>
      </c>
      <c r="C642" s="32">
        <v>9743.24</v>
      </c>
    </row>
    <row r="643" spans="1:3" ht="24" x14ac:dyDescent="0.2">
      <c r="A643" s="31" t="s">
        <v>1203</v>
      </c>
      <c r="B643" s="30" t="s">
        <v>1204</v>
      </c>
      <c r="C643" s="32">
        <v>8853.74</v>
      </c>
    </row>
    <row r="644" spans="1:3" ht="12" x14ac:dyDescent="0.2">
      <c r="A644" s="31" t="s">
        <v>1205</v>
      </c>
      <c r="B644" s="30" t="s">
        <v>1206</v>
      </c>
      <c r="C644" s="32">
        <v>5299</v>
      </c>
    </row>
    <row r="645" spans="1:3" ht="24" x14ac:dyDescent="0.2">
      <c r="A645" s="31" t="s">
        <v>1207</v>
      </c>
      <c r="B645" s="30" t="s">
        <v>1208</v>
      </c>
      <c r="C645" s="32">
        <v>5403</v>
      </c>
    </row>
    <row r="646" spans="1:3" ht="24" x14ac:dyDescent="0.2">
      <c r="A646" s="31" t="s">
        <v>1209</v>
      </c>
      <c r="B646" s="30" t="s">
        <v>1210</v>
      </c>
      <c r="C646" s="32">
        <v>1395</v>
      </c>
    </row>
    <row r="647" spans="1:3" ht="24" x14ac:dyDescent="0.2">
      <c r="A647" s="31" t="s">
        <v>1211</v>
      </c>
      <c r="B647" s="30" t="s">
        <v>1212</v>
      </c>
      <c r="C647" s="32" t="s">
        <v>1213</v>
      </c>
    </row>
    <row r="648" spans="1:3" ht="24" x14ac:dyDescent="0.2">
      <c r="A648" s="31" t="s">
        <v>1214</v>
      </c>
      <c r="B648" s="30" t="s">
        <v>1215</v>
      </c>
      <c r="C648" s="32" t="s">
        <v>1216</v>
      </c>
    </row>
    <row r="649" spans="1:3" ht="24" x14ac:dyDescent="0.2">
      <c r="A649" s="31" t="s">
        <v>1217</v>
      </c>
      <c r="B649" s="30" t="s">
        <v>1218</v>
      </c>
      <c r="C649" s="32" t="s">
        <v>1216</v>
      </c>
    </row>
    <row r="650" spans="1:3" ht="24" x14ac:dyDescent="0.2">
      <c r="A650" s="31" t="s">
        <v>1219</v>
      </c>
      <c r="B650" s="30" t="s">
        <v>1220</v>
      </c>
      <c r="C650" s="32" t="s">
        <v>1216</v>
      </c>
    </row>
    <row r="651" spans="1:3" ht="12" x14ac:dyDescent="0.2">
      <c r="A651" s="31" t="s">
        <v>1221</v>
      </c>
      <c r="B651" s="30" t="s">
        <v>1222</v>
      </c>
      <c r="C651" s="32">
        <v>1869</v>
      </c>
    </row>
    <row r="652" spans="1:3" ht="24" x14ac:dyDescent="0.2">
      <c r="A652" s="31" t="s">
        <v>1223</v>
      </c>
      <c r="B652" s="30" t="s">
        <v>1224</v>
      </c>
      <c r="C652" s="32">
        <v>1590</v>
      </c>
    </row>
    <row r="653" spans="1:3" ht="108" x14ac:dyDescent="0.2">
      <c r="A653" s="31" t="s">
        <v>1225</v>
      </c>
      <c r="B653" s="30" t="s">
        <v>1226</v>
      </c>
      <c r="C653" s="32">
        <v>8692.85</v>
      </c>
    </row>
    <row r="654" spans="1:3" ht="108" x14ac:dyDescent="0.2">
      <c r="A654" s="31" t="s">
        <v>1227</v>
      </c>
      <c r="B654" s="30" t="s">
        <v>1228</v>
      </c>
      <c r="C654" s="32">
        <v>8692.85</v>
      </c>
    </row>
    <row r="655" spans="1:3" ht="36" x14ac:dyDescent="0.2">
      <c r="A655" s="31" t="s">
        <v>1229</v>
      </c>
      <c r="B655" s="30" t="s">
        <v>1230</v>
      </c>
      <c r="C655" s="32">
        <v>1171.74</v>
      </c>
    </row>
    <row r="656" spans="1:3" ht="24" x14ac:dyDescent="0.2">
      <c r="A656" s="31" t="s">
        <v>1231</v>
      </c>
      <c r="B656" s="30" t="s">
        <v>1232</v>
      </c>
      <c r="C656" s="32">
        <v>1799</v>
      </c>
    </row>
    <row r="657" spans="1:3" ht="24" x14ac:dyDescent="0.2">
      <c r="A657" s="31" t="s">
        <v>1233</v>
      </c>
      <c r="B657" s="30" t="s">
        <v>1232</v>
      </c>
      <c r="C657" s="32">
        <v>1799</v>
      </c>
    </row>
    <row r="658" spans="1:3" ht="24" x14ac:dyDescent="0.2">
      <c r="A658" s="31" t="s">
        <v>1234</v>
      </c>
      <c r="B658" s="30" t="s">
        <v>1232</v>
      </c>
      <c r="C658" s="32">
        <v>1799</v>
      </c>
    </row>
    <row r="659" spans="1:3" ht="24" x14ac:dyDescent="0.2">
      <c r="A659" s="31" t="s">
        <v>1235</v>
      </c>
      <c r="B659" s="30" t="s">
        <v>1232</v>
      </c>
      <c r="C659" s="32">
        <v>1799</v>
      </c>
    </row>
    <row r="660" spans="1:3" ht="24" x14ac:dyDescent="0.2">
      <c r="A660" s="31" t="s">
        <v>1236</v>
      </c>
      <c r="B660" s="30" t="s">
        <v>1232</v>
      </c>
      <c r="C660" s="32">
        <v>1799</v>
      </c>
    </row>
    <row r="661" spans="1:3" ht="24" x14ac:dyDescent="0.2">
      <c r="A661" s="31" t="s">
        <v>1237</v>
      </c>
      <c r="B661" s="30" t="s">
        <v>1232</v>
      </c>
      <c r="C661" s="32">
        <v>1799</v>
      </c>
    </row>
    <row r="662" spans="1:3" ht="24" x14ac:dyDescent="0.2">
      <c r="A662" s="31" t="s">
        <v>1238</v>
      </c>
      <c r="B662" s="30" t="s">
        <v>1239</v>
      </c>
      <c r="C662" s="32">
        <v>2159.9</v>
      </c>
    </row>
    <row r="663" spans="1:3" ht="24" x14ac:dyDescent="0.2">
      <c r="A663" s="31" t="s">
        <v>1240</v>
      </c>
      <c r="B663" s="30" t="s">
        <v>1239</v>
      </c>
      <c r="C663" s="32">
        <v>2159.9</v>
      </c>
    </row>
    <row r="664" spans="1:3" ht="24" x14ac:dyDescent="0.2">
      <c r="A664" s="31" t="s">
        <v>1241</v>
      </c>
      <c r="B664" s="30" t="s">
        <v>1239</v>
      </c>
      <c r="C664" s="32">
        <v>2159.9</v>
      </c>
    </row>
    <row r="665" spans="1:3" ht="48" x14ac:dyDescent="0.2">
      <c r="A665" s="31" t="s">
        <v>1242</v>
      </c>
      <c r="B665" s="30" t="s">
        <v>1243</v>
      </c>
      <c r="C665" s="32">
        <v>10220.99</v>
      </c>
    </row>
    <row r="666" spans="1:3" ht="36" x14ac:dyDescent="0.2">
      <c r="A666" s="31" t="s">
        <v>1244</v>
      </c>
      <c r="B666" s="30" t="s">
        <v>1245</v>
      </c>
      <c r="C666" s="32">
        <v>3494.99</v>
      </c>
    </row>
    <row r="667" spans="1:3" ht="96" x14ac:dyDescent="0.2">
      <c r="A667" s="31" t="s">
        <v>1246</v>
      </c>
      <c r="B667" s="30" t="s">
        <v>1247</v>
      </c>
      <c r="C667" s="32">
        <v>8200.01</v>
      </c>
    </row>
    <row r="668" spans="1:3" ht="24" x14ac:dyDescent="0.2">
      <c r="A668" s="31" t="s">
        <v>1248</v>
      </c>
      <c r="B668" s="30" t="s">
        <v>1249</v>
      </c>
      <c r="C668" s="32">
        <v>2540</v>
      </c>
    </row>
    <row r="669" spans="1:3" ht="36" x14ac:dyDescent="0.2">
      <c r="A669" s="31" t="s">
        <v>1250</v>
      </c>
      <c r="B669" s="30" t="s">
        <v>1251</v>
      </c>
      <c r="C669" s="32">
        <v>7300</v>
      </c>
    </row>
    <row r="670" spans="1:3" ht="24" x14ac:dyDescent="0.2">
      <c r="A670" s="31" t="s">
        <v>1252</v>
      </c>
      <c r="B670" s="30" t="s">
        <v>1253</v>
      </c>
      <c r="C670" s="32">
        <v>2461.9899999999998</v>
      </c>
    </row>
    <row r="671" spans="1:3" ht="84" x14ac:dyDescent="0.2">
      <c r="A671" s="31" t="s">
        <v>1254</v>
      </c>
      <c r="B671" s="30" t="s">
        <v>1255</v>
      </c>
      <c r="C671" s="32">
        <v>1</v>
      </c>
    </row>
    <row r="672" spans="1:3" ht="36" x14ac:dyDescent="0.2">
      <c r="A672" s="31" t="s">
        <v>1256</v>
      </c>
      <c r="B672" s="30" t="s">
        <v>1257</v>
      </c>
      <c r="C672" s="32">
        <v>4107.24</v>
      </c>
    </row>
    <row r="673" spans="1:3" ht="12" x14ac:dyDescent="0.2">
      <c r="A673" s="31" t="s">
        <v>1258</v>
      </c>
      <c r="B673" s="30" t="s">
        <v>1259</v>
      </c>
      <c r="C673" s="32">
        <v>1933.74</v>
      </c>
    </row>
    <row r="674" spans="1:3" ht="264" x14ac:dyDescent="0.2">
      <c r="A674" s="31" t="s">
        <v>1260</v>
      </c>
      <c r="B674" s="30" t="s">
        <v>1261</v>
      </c>
      <c r="C674" s="32">
        <v>26209.01</v>
      </c>
    </row>
    <row r="675" spans="1:3" ht="120" x14ac:dyDescent="0.2">
      <c r="A675" s="31" t="s">
        <v>1262</v>
      </c>
      <c r="B675" s="30" t="s">
        <v>1263</v>
      </c>
      <c r="C675" s="32">
        <v>1456.66</v>
      </c>
    </row>
    <row r="676" spans="1:3" ht="120" x14ac:dyDescent="0.2">
      <c r="A676" s="31" t="s">
        <v>1264</v>
      </c>
      <c r="B676" s="30" t="s">
        <v>1265</v>
      </c>
      <c r="C676" s="32">
        <v>2815.5</v>
      </c>
    </row>
    <row r="677" spans="1:3" ht="24" x14ac:dyDescent="0.2">
      <c r="A677" s="31" t="s">
        <v>1266</v>
      </c>
      <c r="B677" s="30" t="s">
        <v>1267</v>
      </c>
      <c r="C677" s="32">
        <v>10000</v>
      </c>
    </row>
    <row r="678" spans="1:3" ht="48" x14ac:dyDescent="0.2">
      <c r="A678" s="31" t="s">
        <v>1268</v>
      </c>
      <c r="B678" s="30" t="s">
        <v>1269</v>
      </c>
      <c r="C678" s="32">
        <v>8472.64</v>
      </c>
    </row>
    <row r="679" spans="1:3" ht="48" x14ac:dyDescent="0.2">
      <c r="A679" s="31" t="s">
        <v>1270</v>
      </c>
      <c r="B679" s="30" t="s">
        <v>1271</v>
      </c>
      <c r="C679" s="32">
        <v>3491.6</v>
      </c>
    </row>
    <row r="680" spans="1:3" ht="24" x14ac:dyDescent="0.2">
      <c r="A680" s="31" t="s">
        <v>1272</v>
      </c>
      <c r="B680" s="30" t="s">
        <v>1273</v>
      </c>
      <c r="C680" s="32">
        <v>2691.2</v>
      </c>
    </row>
    <row r="681" spans="1:3" ht="24" x14ac:dyDescent="0.2">
      <c r="A681" s="31" t="s">
        <v>1274</v>
      </c>
      <c r="B681" s="30" t="s">
        <v>1275</v>
      </c>
      <c r="C681" s="32">
        <v>937</v>
      </c>
    </row>
    <row r="682" spans="1:3" ht="24" x14ac:dyDescent="0.2">
      <c r="A682" s="31" t="s">
        <v>1276</v>
      </c>
      <c r="B682" s="30" t="s">
        <v>1277</v>
      </c>
      <c r="C682" s="32">
        <v>1575</v>
      </c>
    </row>
    <row r="683" spans="1:3" ht="24" x14ac:dyDescent="0.2">
      <c r="A683" s="31" t="s">
        <v>1278</v>
      </c>
      <c r="B683" s="30" t="s">
        <v>1279</v>
      </c>
      <c r="C683" s="32">
        <v>8453.82</v>
      </c>
    </row>
    <row r="684" spans="1:3" ht="24" x14ac:dyDescent="0.2">
      <c r="A684" s="31" t="s">
        <v>1280</v>
      </c>
      <c r="B684" s="30" t="s">
        <v>1281</v>
      </c>
      <c r="C684" s="32">
        <v>2896.71</v>
      </c>
    </row>
    <row r="685" spans="1:3" ht="24" x14ac:dyDescent="0.2">
      <c r="A685" s="31" t="s">
        <v>1282</v>
      </c>
      <c r="B685" s="30" t="s">
        <v>1283</v>
      </c>
      <c r="C685" s="32">
        <v>3316.11</v>
      </c>
    </row>
    <row r="686" spans="1:3" ht="24" x14ac:dyDescent="0.2">
      <c r="A686" s="31" t="s">
        <v>1284</v>
      </c>
      <c r="B686" s="30" t="s">
        <v>1285</v>
      </c>
      <c r="C686" s="32">
        <v>4255.8999999999996</v>
      </c>
    </row>
    <row r="687" spans="1:3" ht="24" x14ac:dyDescent="0.2">
      <c r="A687" s="31" t="s">
        <v>1286</v>
      </c>
      <c r="B687" s="30" t="s">
        <v>1287</v>
      </c>
      <c r="C687" s="32">
        <v>1118.6400000000001</v>
      </c>
    </row>
    <row r="688" spans="1:3" ht="24" x14ac:dyDescent="0.2">
      <c r="A688" s="31" t="s">
        <v>1288</v>
      </c>
      <c r="B688" s="30" t="s">
        <v>1289</v>
      </c>
      <c r="C688" s="32">
        <v>949.01</v>
      </c>
    </row>
    <row r="689" spans="1:3" ht="24" x14ac:dyDescent="0.2">
      <c r="A689" s="31" t="s">
        <v>1290</v>
      </c>
      <c r="B689" s="30" t="s">
        <v>1291</v>
      </c>
      <c r="C689" s="32">
        <v>1979.52</v>
      </c>
    </row>
    <row r="690" spans="1:3" ht="24" x14ac:dyDescent="0.2">
      <c r="A690" s="31" t="s">
        <v>1292</v>
      </c>
      <c r="B690" s="30" t="s">
        <v>1293</v>
      </c>
      <c r="C690" s="32">
        <v>4342.04</v>
      </c>
    </row>
    <row r="691" spans="1:3" ht="24" x14ac:dyDescent="0.2">
      <c r="A691" s="31" t="s">
        <v>1294</v>
      </c>
      <c r="B691" s="30" t="s">
        <v>1295</v>
      </c>
      <c r="C691" s="32">
        <v>1591.37</v>
      </c>
    </row>
    <row r="692" spans="1:3" ht="24" x14ac:dyDescent="0.2">
      <c r="A692" s="31" t="s">
        <v>1296</v>
      </c>
      <c r="B692" s="30" t="s">
        <v>1295</v>
      </c>
      <c r="C692" s="32">
        <v>1591.37</v>
      </c>
    </row>
    <row r="693" spans="1:3" ht="24" x14ac:dyDescent="0.2">
      <c r="A693" s="31" t="s">
        <v>1297</v>
      </c>
      <c r="B693" s="30" t="s">
        <v>1295</v>
      </c>
      <c r="C693" s="32">
        <v>1591.37</v>
      </c>
    </row>
    <row r="694" spans="1:3" ht="24" x14ac:dyDescent="0.2">
      <c r="A694" s="31" t="s">
        <v>1298</v>
      </c>
      <c r="B694" s="30" t="s">
        <v>1295</v>
      </c>
      <c r="C694" s="32">
        <v>1591.37</v>
      </c>
    </row>
    <row r="695" spans="1:3" ht="24" x14ac:dyDescent="0.2">
      <c r="A695" s="31" t="s">
        <v>1299</v>
      </c>
      <c r="B695" s="30" t="s">
        <v>1295</v>
      </c>
      <c r="C695" s="32">
        <v>1591.37</v>
      </c>
    </row>
    <row r="696" spans="1:3" ht="96" x14ac:dyDescent="0.2">
      <c r="A696" s="31" t="s">
        <v>1300</v>
      </c>
      <c r="B696" s="30" t="s">
        <v>1301</v>
      </c>
      <c r="C696" s="32">
        <v>7809.23</v>
      </c>
    </row>
    <row r="697" spans="1:3" ht="96" x14ac:dyDescent="0.2">
      <c r="A697" s="31" t="s">
        <v>1302</v>
      </c>
      <c r="B697" s="30" t="s">
        <v>1301</v>
      </c>
      <c r="C697" s="32">
        <v>7809.23</v>
      </c>
    </row>
    <row r="698" spans="1:3" ht="24" x14ac:dyDescent="0.2">
      <c r="A698" s="31" t="s">
        <v>1303</v>
      </c>
      <c r="B698" s="30" t="s">
        <v>1304</v>
      </c>
      <c r="C698" s="32">
        <v>7628.59</v>
      </c>
    </row>
    <row r="699" spans="1:3" ht="24" x14ac:dyDescent="0.2">
      <c r="A699" s="31" t="s">
        <v>1305</v>
      </c>
      <c r="B699" s="30" t="s">
        <v>1306</v>
      </c>
      <c r="C699" s="32">
        <v>7628.59</v>
      </c>
    </row>
    <row r="700" spans="1:3" ht="24" x14ac:dyDescent="0.2">
      <c r="A700" s="31" t="s">
        <v>1307</v>
      </c>
      <c r="B700" s="30" t="s">
        <v>1308</v>
      </c>
      <c r="C700" s="32">
        <v>1078</v>
      </c>
    </row>
    <row r="701" spans="1:3" ht="24" x14ac:dyDescent="0.2">
      <c r="A701" s="31" t="s">
        <v>1309</v>
      </c>
      <c r="B701" s="30" t="s">
        <v>1310</v>
      </c>
      <c r="C701" s="32">
        <v>65500</v>
      </c>
    </row>
    <row r="702" spans="1:3" ht="36" x14ac:dyDescent="0.2">
      <c r="A702" s="31" t="s">
        <v>1311</v>
      </c>
      <c r="B702" s="30" t="s">
        <v>1312</v>
      </c>
      <c r="C702" s="32">
        <v>132000</v>
      </c>
    </row>
    <row r="703" spans="1:3" ht="24" x14ac:dyDescent="0.2">
      <c r="A703" s="31" t="s">
        <v>1313</v>
      </c>
      <c r="B703" s="30" t="s">
        <v>1314</v>
      </c>
      <c r="C703" s="32">
        <v>66329</v>
      </c>
    </row>
    <row r="704" spans="1:3" ht="36" x14ac:dyDescent="0.2">
      <c r="A704" s="31" t="s">
        <v>1315</v>
      </c>
      <c r="B704" s="30" t="s">
        <v>1316</v>
      </c>
      <c r="C704" s="32">
        <v>86480</v>
      </c>
    </row>
    <row r="705" spans="1:3" ht="24" x14ac:dyDescent="0.2">
      <c r="A705" s="31" t="s">
        <v>1317</v>
      </c>
      <c r="B705" s="30" t="s">
        <v>1318</v>
      </c>
      <c r="C705" s="32">
        <v>9899.1</v>
      </c>
    </row>
    <row r="706" spans="1:3" ht="24" x14ac:dyDescent="0.2">
      <c r="A706" s="31" t="s">
        <v>1319</v>
      </c>
      <c r="B706" s="30" t="s">
        <v>1320</v>
      </c>
      <c r="C706" s="32">
        <v>1</v>
      </c>
    </row>
    <row r="707" spans="1:3" ht="24" x14ac:dyDescent="0.2">
      <c r="A707" s="31" t="s">
        <v>1321</v>
      </c>
      <c r="B707" s="30" t="s">
        <v>1322</v>
      </c>
      <c r="C707" s="32">
        <v>1</v>
      </c>
    </row>
    <row r="708" spans="1:3" ht="24" x14ac:dyDescent="0.2">
      <c r="A708" s="31" t="s">
        <v>1323</v>
      </c>
      <c r="B708" s="30" t="s">
        <v>1324</v>
      </c>
      <c r="C708" s="32">
        <v>1</v>
      </c>
    </row>
    <row r="709" spans="1:3" ht="24" x14ac:dyDescent="0.2">
      <c r="A709" s="31" t="s">
        <v>1325</v>
      </c>
      <c r="B709" s="30" t="s">
        <v>1326</v>
      </c>
      <c r="C709" s="32">
        <v>1619.1</v>
      </c>
    </row>
    <row r="710" spans="1:3" ht="12" x14ac:dyDescent="0.2">
      <c r="A710" s="31" t="s">
        <v>1327</v>
      </c>
      <c r="B710" s="30" t="s">
        <v>1328</v>
      </c>
      <c r="C710" s="32">
        <v>5500</v>
      </c>
    </row>
    <row r="711" spans="1:3" ht="96" x14ac:dyDescent="0.2">
      <c r="A711" s="31" t="s">
        <v>1329</v>
      </c>
      <c r="B711" s="30" t="s">
        <v>1330</v>
      </c>
      <c r="C711" s="32">
        <v>10099</v>
      </c>
    </row>
    <row r="712" spans="1:3" ht="12" x14ac:dyDescent="0.2">
      <c r="A712" s="31" t="s">
        <v>1331</v>
      </c>
      <c r="B712" s="30" t="s">
        <v>1332</v>
      </c>
      <c r="C712" s="32">
        <v>500</v>
      </c>
    </row>
    <row r="713" spans="1:3" ht="12" x14ac:dyDescent="0.2">
      <c r="A713" s="31" t="s">
        <v>1333</v>
      </c>
      <c r="B713" s="30" t="s">
        <v>1334</v>
      </c>
      <c r="C713" s="32">
        <v>3010</v>
      </c>
    </row>
    <row r="714" spans="1:3" ht="12" x14ac:dyDescent="0.2">
      <c r="A714" s="31" t="s">
        <v>1335</v>
      </c>
      <c r="B714" s="30" t="s">
        <v>1336</v>
      </c>
      <c r="C714" s="32">
        <v>1449</v>
      </c>
    </row>
    <row r="715" spans="1:3" ht="12" x14ac:dyDescent="0.2">
      <c r="A715" s="31" t="s">
        <v>1337</v>
      </c>
      <c r="B715" s="30" t="s">
        <v>1338</v>
      </c>
      <c r="C715" s="32">
        <v>1349</v>
      </c>
    </row>
    <row r="716" spans="1:3" ht="12" x14ac:dyDescent="0.2">
      <c r="A716" s="31" t="s">
        <v>1339</v>
      </c>
      <c r="B716" s="30" t="s">
        <v>1340</v>
      </c>
      <c r="C716" s="32">
        <v>699</v>
      </c>
    </row>
    <row r="717" spans="1:3" ht="12" x14ac:dyDescent="0.2">
      <c r="A717" s="31" t="s">
        <v>1341</v>
      </c>
      <c r="B717" s="30" t="s">
        <v>1340</v>
      </c>
      <c r="C717" s="32">
        <v>599</v>
      </c>
    </row>
    <row r="718" spans="1:3" ht="12" x14ac:dyDescent="0.2">
      <c r="A718" s="31" t="s">
        <v>1342</v>
      </c>
      <c r="B718" s="30" t="s">
        <v>1343</v>
      </c>
      <c r="C718" s="32">
        <v>399</v>
      </c>
    </row>
    <row r="719" spans="1:3" ht="12" x14ac:dyDescent="0.2">
      <c r="A719" s="31" t="s">
        <v>1344</v>
      </c>
      <c r="B719" s="30" t="s">
        <v>1343</v>
      </c>
      <c r="C719" s="32">
        <v>399</v>
      </c>
    </row>
    <row r="720" spans="1:3" ht="12" x14ac:dyDescent="0.2">
      <c r="A720" s="31" t="s">
        <v>1345</v>
      </c>
      <c r="B720" s="30" t="s">
        <v>1346</v>
      </c>
      <c r="C720" s="32">
        <v>798</v>
      </c>
    </row>
    <row r="721" spans="1:3" ht="12" x14ac:dyDescent="0.2">
      <c r="A721" s="31" t="s">
        <v>1347</v>
      </c>
      <c r="B721" s="30" t="s">
        <v>1348</v>
      </c>
      <c r="C721" s="32">
        <v>699</v>
      </c>
    </row>
    <row r="722" spans="1:3" ht="12" x14ac:dyDescent="0.2">
      <c r="A722" s="31" t="s">
        <v>1349</v>
      </c>
      <c r="B722" s="30" t="s">
        <v>1350</v>
      </c>
      <c r="C722" s="32">
        <v>8907.5</v>
      </c>
    </row>
    <row r="723" spans="1:3" ht="36" x14ac:dyDescent="0.2">
      <c r="A723" s="31" t="s">
        <v>1351</v>
      </c>
      <c r="B723" s="30" t="s">
        <v>1352</v>
      </c>
      <c r="C723" s="32">
        <v>5398.99</v>
      </c>
    </row>
    <row r="724" spans="1:3" ht="120" x14ac:dyDescent="0.2">
      <c r="A724" s="31" t="s">
        <v>1353</v>
      </c>
      <c r="B724" s="30" t="s">
        <v>1354</v>
      </c>
      <c r="C724" s="32">
        <v>9998.99</v>
      </c>
    </row>
    <row r="725" spans="1:3" ht="24" x14ac:dyDescent="0.2">
      <c r="A725" s="31" t="s">
        <v>1355</v>
      </c>
      <c r="B725" s="30" t="s">
        <v>1356</v>
      </c>
      <c r="C725" s="32">
        <v>34568</v>
      </c>
    </row>
    <row r="726" spans="1:3" ht="36" x14ac:dyDescent="0.2">
      <c r="A726" s="31" t="s">
        <v>1357</v>
      </c>
      <c r="B726" s="30" t="s">
        <v>1358</v>
      </c>
      <c r="C726" s="32">
        <v>1215.1199999999999</v>
      </c>
    </row>
    <row r="727" spans="1:3" ht="12" x14ac:dyDescent="0.2">
      <c r="A727" s="31" t="s">
        <v>1359</v>
      </c>
      <c r="B727" s="30" t="s">
        <v>1360</v>
      </c>
      <c r="C727" s="32">
        <v>249</v>
      </c>
    </row>
    <row r="728" spans="1:3" ht="36" x14ac:dyDescent="0.2">
      <c r="A728" s="31" t="s">
        <v>1361</v>
      </c>
      <c r="B728" s="30" t="s">
        <v>1360</v>
      </c>
      <c r="C728" s="32">
        <v>747</v>
      </c>
    </row>
    <row r="729" spans="1:3" ht="24" x14ac:dyDescent="0.2">
      <c r="A729" s="31" t="s">
        <v>1362</v>
      </c>
      <c r="B729" s="30" t="s">
        <v>1363</v>
      </c>
      <c r="C729" s="32">
        <v>2096.7800000000002</v>
      </c>
    </row>
    <row r="730" spans="1:3" ht="24" x14ac:dyDescent="0.2">
      <c r="A730" s="31" t="s">
        <v>1364</v>
      </c>
      <c r="B730" s="30" t="s">
        <v>1365</v>
      </c>
      <c r="C730" s="32">
        <v>5241</v>
      </c>
    </row>
    <row r="731" spans="1:3" ht="48" x14ac:dyDescent="0.2">
      <c r="A731" s="31" t="s">
        <v>1366</v>
      </c>
      <c r="B731" s="30" t="s">
        <v>1367</v>
      </c>
      <c r="C731" s="32">
        <v>7405</v>
      </c>
    </row>
    <row r="732" spans="1:3" ht="24" x14ac:dyDescent="0.2">
      <c r="A732" s="31" t="s">
        <v>1368</v>
      </c>
      <c r="B732" s="30" t="s">
        <v>1369</v>
      </c>
      <c r="C732" s="32">
        <v>1</v>
      </c>
    </row>
    <row r="733" spans="1:3" ht="24" x14ac:dyDescent="0.2">
      <c r="A733" s="31" t="s">
        <v>1370</v>
      </c>
      <c r="B733" s="30" t="s">
        <v>1369</v>
      </c>
      <c r="C733" s="32">
        <v>1</v>
      </c>
    </row>
    <row r="734" spans="1:3" ht="24" x14ac:dyDescent="0.2">
      <c r="A734" s="31" t="s">
        <v>1371</v>
      </c>
      <c r="B734" s="30" t="s">
        <v>1369</v>
      </c>
      <c r="C734" s="32">
        <v>3959.96</v>
      </c>
    </row>
    <row r="735" spans="1:3" ht="24" x14ac:dyDescent="0.2">
      <c r="A735" s="31" t="s">
        <v>1372</v>
      </c>
      <c r="B735" s="30" t="s">
        <v>1369</v>
      </c>
      <c r="C735" s="32">
        <v>1</v>
      </c>
    </row>
    <row r="736" spans="1:3" ht="24" x14ac:dyDescent="0.2">
      <c r="A736" s="31" t="s">
        <v>1373</v>
      </c>
      <c r="B736" s="30" t="s">
        <v>1374</v>
      </c>
      <c r="C736" s="32">
        <v>1</v>
      </c>
    </row>
    <row r="737" spans="1:3" ht="36" x14ac:dyDescent="0.2">
      <c r="A737" s="31" t="s">
        <v>1375</v>
      </c>
      <c r="B737" s="30" t="s">
        <v>1374</v>
      </c>
      <c r="C737" s="32">
        <v>799.98</v>
      </c>
    </row>
    <row r="738" spans="1:3" ht="168" x14ac:dyDescent="0.2">
      <c r="A738" s="31" t="s">
        <v>1376</v>
      </c>
      <c r="B738" s="30" t="s">
        <v>1377</v>
      </c>
      <c r="C738" s="32">
        <v>11699.04</v>
      </c>
    </row>
    <row r="739" spans="1:3" ht="24" x14ac:dyDescent="0.2">
      <c r="A739" s="31" t="s">
        <v>1378</v>
      </c>
      <c r="B739" s="30" t="s">
        <v>1379</v>
      </c>
      <c r="C739" s="32">
        <v>937</v>
      </c>
    </row>
    <row r="740" spans="1:3" ht="24" x14ac:dyDescent="0.2">
      <c r="A740" s="31" t="s">
        <v>1380</v>
      </c>
      <c r="B740" s="30" t="s">
        <v>1381</v>
      </c>
      <c r="C740" s="32">
        <v>2883.91</v>
      </c>
    </row>
    <row r="741" spans="1:3" ht="24" x14ac:dyDescent="0.2">
      <c r="A741" s="31" t="s">
        <v>1382</v>
      </c>
      <c r="B741" s="30" t="s">
        <v>1383</v>
      </c>
      <c r="C741" s="32">
        <v>1</v>
      </c>
    </row>
    <row r="742" spans="1:3" ht="24" x14ac:dyDescent="0.2">
      <c r="A742" s="31" t="s">
        <v>1384</v>
      </c>
      <c r="B742" s="30" t="s">
        <v>1383</v>
      </c>
      <c r="C742" s="32">
        <v>1</v>
      </c>
    </row>
    <row r="743" spans="1:3" ht="24" x14ac:dyDescent="0.2">
      <c r="A743" s="31" t="s">
        <v>1385</v>
      </c>
      <c r="B743" s="30" t="s">
        <v>1383</v>
      </c>
      <c r="C743" s="32">
        <v>3600.02</v>
      </c>
    </row>
    <row r="744" spans="1:3" ht="36" x14ac:dyDescent="0.2">
      <c r="A744" s="31" t="s">
        <v>1386</v>
      </c>
      <c r="B744" s="30" t="s">
        <v>1387</v>
      </c>
      <c r="C744" s="32">
        <v>4241.2</v>
      </c>
    </row>
    <row r="745" spans="1:3" ht="24" x14ac:dyDescent="0.2">
      <c r="A745" s="31" t="s">
        <v>1388</v>
      </c>
      <c r="B745" s="30" t="s">
        <v>1389</v>
      </c>
      <c r="C745" s="32">
        <v>4255.8999999999996</v>
      </c>
    </row>
    <row r="746" spans="1:3" ht="96" x14ac:dyDescent="0.2">
      <c r="A746" s="31" t="s">
        <v>1390</v>
      </c>
      <c r="B746" s="30" t="s">
        <v>1391</v>
      </c>
      <c r="C746" s="32">
        <v>7489.01</v>
      </c>
    </row>
    <row r="747" spans="1:3" ht="24" x14ac:dyDescent="0.2">
      <c r="A747" s="31" t="s">
        <v>1392</v>
      </c>
      <c r="B747" s="30" t="s">
        <v>1393</v>
      </c>
      <c r="C747" s="32">
        <v>6994.8</v>
      </c>
    </row>
    <row r="748" spans="1:3" ht="24" x14ac:dyDescent="0.2">
      <c r="A748" s="31" t="s">
        <v>1394</v>
      </c>
      <c r="B748" s="30" t="s">
        <v>1395</v>
      </c>
      <c r="C748" s="32">
        <v>6994.8</v>
      </c>
    </row>
    <row r="749" spans="1:3" ht="24" x14ac:dyDescent="0.2">
      <c r="A749" s="31" t="s">
        <v>1396</v>
      </c>
      <c r="B749" s="30" t="s">
        <v>1397</v>
      </c>
      <c r="C749" s="32">
        <v>1571.59</v>
      </c>
    </row>
    <row r="750" spans="1:3" ht="36" x14ac:dyDescent="0.2">
      <c r="A750" s="31" t="s">
        <v>1398</v>
      </c>
      <c r="B750" s="30" t="s">
        <v>1399</v>
      </c>
      <c r="C750" s="32">
        <v>7808.07</v>
      </c>
    </row>
    <row r="751" spans="1:3" ht="24" x14ac:dyDescent="0.2">
      <c r="A751" s="31" t="s">
        <v>1400</v>
      </c>
      <c r="B751" s="30" t="s">
        <v>1401</v>
      </c>
      <c r="C751" s="32">
        <v>10499.16</v>
      </c>
    </row>
    <row r="752" spans="1:3" ht="24" x14ac:dyDescent="0.2">
      <c r="A752" s="31" t="s">
        <v>1402</v>
      </c>
      <c r="B752" s="30" t="s">
        <v>1403</v>
      </c>
      <c r="C752" s="32">
        <v>1591.37</v>
      </c>
    </row>
    <row r="753" spans="1:3" ht="24" x14ac:dyDescent="0.2">
      <c r="A753" s="31" t="s">
        <v>1404</v>
      </c>
      <c r="B753" s="30" t="s">
        <v>1403</v>
      </c>
      <c r="C753" s="32">
        <v>1591.37</v>
      </c>
    </row>
    <row r="754" spans="1:3" ht="24" x14ac:dyDescent="0.2">
      <c r="A754" s="31" t="s">
        <v>1405</v>
      </c>
      <c r="B754" s="30" t="s">
        <v>1403</v>
      </c>
      <c r="C754" s="32">
        <v>1591.37</v>
      </c>
    </row>
    <row r="755" spans="1:3" ht="24" x14ac:dyDescent="0.2">
      <c r="A755" s="31" t="s">
        <v>1406</v>
      </c>
      <c r="B755" s="30" t="s">
        <v>1407</v>
      </c>
      <c r="C755" s="32">
        <v>2902.52</v>
      </c>
    </row>
    <row r="756" spans="1:3" ht="24" x14ac:dyDescent="0.2">
      <c r="A756" s="31" t="s">
        <v>1408</v>
      </c>
      <c r="B756" s="30" t="s">
        <v>1409</v>
      </c>
      <c r="C756" s="32">
        <v>716.09</v>
      </c>
    </row>
    <row r="757" spans="1:3" ht="24" x14ac:dyDescent="0.2">
      <c r="A757" s="31" t="s">
        <v>1410</v>
      </c>
      <c r="B757" s="30" t="s">
        <v>1411</v>
      </c>
      <c r="C757" s="32">
        <v>1</v>
      </c>
    </row>
    <row r="758" spans="1:3" ht="96" x14ac:dyDescent="0.2">
      <c r="A758" s="31" t="s">
        <v>1412</v>
      </c>
      <c r="B758" s="30" t="s">
        <v>1413</v>
      </c>
      <c r="C758" s="32">
        <v>12063.5</v>
      </c>
    </row>
    <row r="759" spans="1:3" ht="24" x14ac:dyDescent="0.2">
      <c r="A759" s="31" t="s">
        <v>1414</v>
      </c>
      <c r="B759" s="30" t="s">
        <v>1415</v>
      </c>
      <c r="C759" s="32">
        <v>5232.5</v>
      </c>
    </row>
    <row r="760" spans="1:3" ht="12" x14ac:dyDescent="0.2">
      <c r="A760" s="31" t="s">
        <v>1416</v>
      </c>
      <c r="B760" s="30" t="s">
        <v>1417</v>
      </c>
      <c r="C760" s="32">
        <v>1782.5</v>
      </c>
    </row>
    <row r="761" spans="1:3" ht="24" x14ac:dyDescent="0.2">
      <c r="A761" s="31" t="s">
        <v>1418</v>
      </c>
      <c r="B761" s="30" t="s">
        <v>1419</v>
      </c>
      <c r="C761" s="32">
        <v>1380</v>
      </c>
    </row>
    <row r="762" spans="1:3" ht="24" x14ac:dyDescent="0.2">
      <c r="A762" s="31" t="s">
        <v>1420</v>
      </c>
      <c r="B762" s="30" t="s">
        <v>1421</v>
      </c>
      <c r="C762" s="32">
        <v>0</v>
      </c>
    </row>
    <row r="763" spans="1:3" ht="24" x14ac:dyDescent="0.2">
      <c r="A763" s="31" t="s">
        <v>1422</v>
      </c>
      <c r="B763" s="30" t="s">
        <v>1423</v>
      </c>
      <c r="C763" s="32">
        <v>799</v>
      </c>
    </row>
    <row r="764" spans="1:3" ht="24" x14ac:dyDescent="0.2">
      <c r="A764" s="31" t="s">
        <v>1424</v>
      </c>
      <c r="B764" s="30" t="s">
        <v>418</v>
      </c>
      <c r="C764" s="32">
        <v>769</v>
      </c>
    </row>
    <row r="765" spans="1:3" ht="24" x14ac:dyDescent="0.2">
      <c r="A765" s="31" t="s">
        <v>1425</v>
      </c>
      <c r="B765" s="30" t="s">
        <v>1426</v>
      </c>
      <c r="C765" s="32">
        <v>2811.75</v>
      </c>
    </row>
    <row r="766" spans="1:3" ht="24" x14ac:dyDescent="0.2">
      <c r="A766" s="31" t="s">
        <v>1427</v>
      </c>
      <c r="B766" s="30" t="s">
        <v>1428</v>
      </c>
      <c r="C766" s="32">
        <v>16998.150000000001</v>
      </c>
    </row>
    <row r="767" spans="1:3" ht="24" x14ac:dyDescent="0.2">
      <c r="A767" s="31" t="s">
        <v>1429</v>
      </c>
      <c r="B767" s="30" t="s">
        <v>1430</v>
      </c>
      <c r="C767" s="32">
        <v>1</v>
      </c>
    </row>
    <row r="768" spans="1:3" ht="24" x14ac:dyDescent="0.2">
      <c r="A768" s="31" t="s">
        <v>1431</v>
      </c>
      <c r="B768" s="30" t="s">
        <v>1432</v>
      </c>
      <c r="C768" s="32">
        <v>849</v>
      </c>
    </row>
    <row r="769" spans="1:3" ht="12" x14ac:dyDescent="0.2">
      <c r="A769" s="31" t="s">
        <v>1433</v>
      </c>
      <c r="B769" s="30" t="s">
        <v>1434</v>
      </c>
      <c r="C769" s="32">
        <v>1120</v>
      </c>
    </row>
    <row r="770" spans="1:3" ht="12" x14ac:dyDescent="0.2">
      <c r="A770" s="31" t="s">
        <v>1435</v>
      </c>
      <c r="B770" s="30" t="s">
        <v>1436</v>
      </c>
      <c r="C770" s="32">
        <v>1550</v>
      </c>
    </row>
    <row r="771" spans="1:3" ht="24" x14ac:dyDescent="0.2">
      <c r="A771" s="31" t="s">
        <v>1437</v>
      </c>
      <c r="B771" s="30" t="s">
        <v>1438</v>
      </c>
      <c r="C771" s="32">
        <v>19429.25</v>
      </c>
    </row>
    <row r="772" spans="1:3" ht="12" x14ac:dyDescent="0.2">
      <c r="A772" s="31" t="s">
        <v>1439</v>
      </c>
      <c r="B772" s="30" t="s">
        <v>1440</v>
      </c>
      <c r="C772" s="32">
        <v>1390.01</v>
      </c>
    </row>
    <row r="773" spans="1:3" ht="36" x14ac:dyDescent="0.2">
      <c r="A773" s="31" t="s">
        <v>1441</v>
      </c>
      <c r="B773" s="30" t="s">
        <v>1442</v>
      </c>
      <c r="C773" s="32">
        <v>1878.81</v>
      </c>
    </row>
    <row r="774" spans="1:3" ht="24" x14ac:dyDescent="0.2">
      <c r="A774" s="31" t="s">
        <v>1443</v>
      </c>
      <c r="B774" s="30" t="s">
        <v>1444</v>
      </c>
      <c r="C774" s="32">
        <v>700</v>
      </c>
    </row>
    <row r="775" spans="1:3" ht="24" x14ac:dyDescent="0.2">
      <c r="A775" s="31" t="s">
        <v>1445</v>
      </c>
      <c r="B775" s="30" t="s">
        <v>1446</v>
      </c>
      <c r="C775" s="32">
        <v>18342</v>
      </c>
    </row>
    <row r="776" spans="1:3" ht="24" x14ac:dyDescent="0.2">
      <c r="A776" s="31" t="s">
        <v>1447</v>
      </c>
      <c r="B776" s="30" t="s">
        <v>1448</v>
      </c>
      <c r="C776" s="32">
        <v>11099</v>
      </c>
    </row>
    <row r="777" spans="1:3" ht="24" x14ac:dyDescent="0.2">
      <c r="A777" s="31" t="s">
        <v>1449</v>
      </c>
      <c r="B777" s="30" t="s">
        <v>1450</v>
      </c>
      <c r="C777" s="32">
        <v>21483</v>
      </c>
    </row>
    <row r="778" spans="1:3" ht="24" x14ac:dyDescent="0.2">
      <c r="A778" s="31" t="s">
        <v>1451</v>
      </c>
      <c r="B778" s="30" t="s">
        <v>1452</v>
      </c>
      <c r="C778" s="32">
        <v>1</v>
      </c>
    </row>
    <row r="779" spans="1:3" ht="24" x14ac:dyDescent="0.2">
      <c r="A779" s="31" t="s">
        <v>1453</v>
      </c>
      <c r="B779" s="30" t="s">
        <v>1454</v>
      </c>
      <c r="C779" s="32">
        <v>1</v>
      </c>
    </row>
    <row r="780" spans="1:3" ht="24" x14ac:dyDescent="0.2">
      <c r="A780" s="31" t="s">
        <v>1455</v>
      </c>
      <c r="B780" s="30" t="s">
        <v>1456</v>
      </c>
      <c r="C780" s="32">
        <v>1</v>
      </c>
    </row>
    <row r="781" spans="1:3" ht="24" x14ac:dyDescent="0.2">
      <c r="A781" s="31" t="s">
        <v>1457</v>
      </c>
      <c r="B781" s="30" t="s">
        <v>1458</v>
      </c>
      <c r="C781" s="32">
        <v>2708.25</v>
      </c>
    </row>
    <row r="782" spans="1:3" ht="12" x14ac:dyDescent="0.2">
      <c r="A782" s="31" t="s">
        <v>1459</v>
      </c>
      <c r="B782" s="30" t="s">
        <v>1460</v>
      </c>
      <c r="C782" s="32">
        <v>1600</v>
      </c>
    </row>
    <row r="783" spans="1:3" ht="84" x14ac:dyDescent="0.2">
      <c r="A783" s="31" t="s">
        <v>1461</v>
      </c>
      <c r="B783" s="30" t="s">
        <v>1462</v>
      </c>
      <c r="C783" s="32">
        <v>12668.36</v>
      </c>
    </row>
    <row r="784" spans="1:3" ht="24" x14ac:dyDescent="0.2">
      <c r="A784" s="31" t="s">
        <v>1463</v>
      </c>
      <c r="B784" s="30" t="s">
        <v>1464</v>
      </c>
      <c r="C784" s="32">
        <v>5978.64</v>
      </c>
    </row>
    <row r="785" spans="1:3" ht="24" x14ac:dyDescent="0.2">
      <c r="A785" s="31" t="s">
        <v>1465</v>
      </c>
      <c r="B785" s="30" t="s">
        <v>1466</v>
      </c>
      <c r="C785" s="32">
        <v>1129.55</v>
      </c>
    </row>
    <row r="786" spans="1:3" ht="12" x14ac:dyDescent="0.2">
      <c r="A786" s="31" t="s">
        <v>1467</v>
      </c>
      <c r="B786" s="30" t="s">
        <v>1468</v>
      </c>
      <c r="C786" s="32">
        <v>844.83</v>
      </c>
    </row>
    <row r="787" spans="1:3" ht="12" x14ac:dyDescent="0.2">
      <c r="A787" s="31" t="s">
        <v>1469</v>
      </c>
      <c r="B787" s="30" t="s">
        <v>1470</v>
      </c>
      <c r="C787" s="32">
        <v>13775</v>
      </c>
    </row>
    <row r="788" spans="1:3" ht="12" x14ac:dyDescent="0.2">
      <c r="A788" s="31" t="s">
        <v>1471</v>
      </c>
      <c r="B788" s="30" t="s">
        <v>1472</v>
      </c>
      <c r="C788" s="32">
        <v>4828.5</v>
      </c>
    </row>
    <row r="789" spans="1:3" ht="24" x14ac:dyDescent="0.2">
      <c r="A789" s="31" t="s">
        <v>1473</v>
      </c>
      <c r="B789" s="30" t="s">
        <v>1474</v>
      </c>
      <c r="C789" s="32">
        <v>1392</v>
      </c>
    </row>
    <row r="790" spans="1:3" ht="36" x14ac:dyDescent="0.2">
      <c r="A790" s="31" t="s">
        <v>1475</v>
      </c>
      <c r="B790" s="30" t="s">
        <v>1476</v>
      </c>
      <c r="C790" s="32">
        <v>1</v>
      </c>
    </row>
    <row r="791" spans="1:3" ht="24" x14ac:dyDescent="0.2">
      <c r="A791" s="31" t="s">
        <v>1477</v>
      </c>
      <c r="B791" s="30" t="s">
        <v>1478</v>
      </c>
      <c r="C791" s="32">
        <v>1</v>
      </c>
    </row>
    <row r="792" spans="1:3" ht="72" x14ac:dyDescent="0.2">
      <c r="A792" s="31" t="s">
        <v>1479</v>
      </c>
      <c r="B792" s="30" t="s">
        <v>1480</v>
      </c>
      <c r="C792" s="32">
        <v>1</v>
      </c>
    </row>
    <row r="793" spans="1:3" ht="24" x14ac:dyDescent="0.2">
      <c r="A793" s="31" t="s">
        <v>1481</v>
      </c>
      <c r="B793" s="30" t="s">
        <v>1482</v>
      </c>
      <c r="C793" s="32">
        <v>1</v>
      </c>
    </row>
    <row r="794" spans="1:3" ht="24" x14ac:dyDescent="0.2">
      <c r="A794" s="31" t="s">
        <v>1483</v>
      </c>
      <c r="B794" s="30" t="s">
        <v>1484</v>
      </c>
      <c r="C794" s="32">
        <v>12832.85</v>
      </c>
    </row>
    <row r="795" spans="1:3" ht="12" x14ac:dyDescent="0.2">
      <c r="A795" s="31" t="s">
        <v>1485</v>
      </c>
      <c r="B795" s="30" t="s">
        <v>1486</v>
      </c>
      <c r="C795" s="32">
        <v>1</v>
      </c>
    </row>
    <row r="796" spans="1:3" ht="24" x14ac:dyDescent="0.2">
      <c r="A796" s="31" t="s">
        <v>1487</v>
      </c>
      <c r="B796" s="30" t="s">
        <v>1488</v>
      </c>
      <c r="C796" s="32">
        <v>1</v>
      </c>
    </row>
    <row r="797" spans="1:3" ht="24" x14ac:dyDescent="0.2">
      <c r="A797" s="31" t="s">
        <v>1489</v>
      </c>
      <c r="B797" s="30" t="s">
        <v>1490</v>
      </c>
      <c r="C797" s="32">
        <v>1</v>
      </c>
    </row>
    <row r="798" spans="1:3" ht="24" x14ac:dyDescent="0.2">
      <c r="A798" s="31" t="s">
        <v>1491</v>
      </c>
      <c r="B798" s="30" t="s">
        <v>1492</v>
      </c>
      <c r="C798" s="32">
        <v>1</v>
      </c>
    </row>
    <row r="799" spans="1:3" ht="24" x14ac:dyDescent="0.2">
      <c r="A799" s="31" t="s">
        <v>1493</v>
      </c>
      <c r="B799" s="30" t="s">
        <v>1494</v>
      </c>
      <c r="C799" s="32">
        <v>1</v>
      </c>
    </row>
    <row r="800" spans="1:3" ht="60" x14ac:dyDescent="0.2">
      <c r="A800" s="31" t="s">
        <v>1495</v>
      </c>
      <c r="B800" s="30" t="s">
        <v>1496</v>
      </c>
      <c r="C800" s="32">
        <v>1</v>
      </c>
    </row>
    <row r="801" spans="1:3" ht="36" x14ac:dyDescent="0.2">
      <c r="A801" s="31" t="s">
        <v>1497</v>
      </c>
      <c r="B801" s="30" t="s">
        <v>1498</v>
      </c>
      <c r="C801" s="32">
        <v>2521.9899999999998</v>
      </c>
    </row>
    <row r="802" spans="1:3" ht="36" x14ac:dyDescent="0.2">
      <c r="A802" s="31" t="s">
        <v>1499</v>
      </c>
      <c r="B802" s="30" t="s">
        <v>1500</v>
      </c>
      <c r="C802" s="32">
        <v>14117.79</v>
      </c>
    </row>
    <row r="803" spans="1:3" ht="48" x14ac:dyDescent="0.2">
      <c r="A803" s="31" t="s">
        <v>1501</v>
      </c>
      <c r="B803" s="30" t="s">
        <v>1502</v>
      </c>
      <c r="C803" s="32">
        <v>1</v>
      </c>
    </row>
    <row r="804" spans="1:3" ht="36" x14ac:dyDescent="0.2">
      <c r="A804" s="31" t="s">
        <v>1503</v>
      </c>
      <c r="B804" s="30" t="s">
        <v>1504</v>
      </c>
      <c r="C804" s="32">
        <v>1949.21</v>
      </c>
    </row>
    <row r="805" spans="1:3" ht="12" x14ac:dyDescent="0.2">
      <c r="A805" s="31" t="s">
        <v>1505</v>
      </c>
      <c r="B805" s="30" t="s">
        <v>1506</v>
      </c>
      <c r="C805" s="32">
        <v>1959</v>
      </c>
    </row>
    <row r="806" spans="1:3" ht="12" x14ac:dyDescent="0.2">
      <c r="A806" s="31" t="s">
        <v>1507</v>
      </c>
      <c r="B806" s="30" t="s">
        <v>1508</v>
      </c>
      <c r="C806" s="32">
        <v>4999</v>
      </c>
    </row>
    <row r="807" spans="1:3" ht="48" x14ac:dyDescent="0.2">
      <c r="A807" s="31" t="s">
        <v>1509</v>
      </c>
      <c r="B807" s="30" t="s">
        <v>1510</v>
      </c>
      <c r="C807" s="32">
        <v>1599</v>
      </c>
    </row>
    <row r="808" spans="1:3" ht="132" x14ac:dyDescent="0.2">
      <c r="A808" s="31" t="s">
        <v>1511</v>
      </c>
      <c r="B808" s="30" t="s">
        <v>1512</v>
      </c>
      <c r="C808" s="32">
        <v>3999</v>
      </c>
    </row>
    <row r="809" spans="1:3" ht="84" x14ac:dyDescent="0.2">
      <c r="A809" s="31" t="s">
        <v>1513</v>
      </c>
      <c r="B809" s="30" t="s">
        <v>3929</v>
      </c>
      <c r="C809" s="32">
        <v>9990.52</v>
      </c>
    </row>
    <row r="810" spans="1:3" ht="24" x14ac:dyDescent="0.2">
      <c r="A810" s="31" t="s">
        <v>1514</v>
      </c>
      <c r="B810" s="30" t="s">
        <v>1515</v>
      </c>
      <c r="C810" s="32">
        <v>6755</v>
      </c>
    </row>
    <row r="811" spans="1:3" ht="12" x14ac:dyDescent="0.2">
      <c r="A811" s="31" t="s">
        <v>1516</v>
      </c>
      <c r="B811" s="30" t="s">
        <v>3930</v>
      </c>
      <c r="C811" s="32">
        <v>14707.96</v>
      </c>
    </row>
    <row r="812" spans="1:3" ht="24" x14ac:dyDescent="0.2">
      <c r="A812" s="31" t="s">
        <v>1517</v>
      </c>
      <c r="B812" s="30" t="s">
        <v>1518</v>
      </c>
      <c r="C812" s="32">
        <v>1</v>
      </c>
    </row>
    <row r="813" spans="1:3" ht="12" x14ac:dyDescent="0.2">
      <c r="A813" s="31" t="s">
        <v>281</v>
      </c>
      <c r="B813" s="30" t="s">
        <v>1518</v>
      </c>
      <c r="C813" s="32">
        <v>1</v>
      </c>
    </row>
    <row r="814" spans="1:3" ht="24" x14ac:dyDescent="0.2">
      <c r="A814" s="31" t="s">
        <v>1144</v>
      </c>
      <c r="B814" s="30" t="s">
        <v>1519</v>
      </c>
      <c r="C814" s="32">
        <v>1</v>
      </c>
    </row>
    <row r="815" spans="1:3" ht="12" x14ac:dyDescent="0.2">
      <c r="A815" s="31" t="s">
        <v>1520</v>
      </c>
      <c r="B815" s="30" t="s">
        <v>1521</v>
      </c>
      <c r="C815" s="32">
        <v>1</v>
      </c>
    </row>
    <row r="816" spans="1:3" ht="12" x14ac:dyDescent="0.2">
      <c r="A816" s="31" t="s">
        <v>1144</v>
      </c>
      <c r="B816" s="30" t="s">
        <v>1521</v>
      </c>
      <c r="C816" s="32">
        <v>1</v>
      </c>
    </row>
    <row r="817" spans="1:3" ht="12" x14ac:dyDescent="0.2">
      <c r="A817" s="31" t="s">
        <v>1522</v>
      </c>
      <c r="B817" s="30" t="s">
        <v>1521</v>
      </c>
      <c r="C817" s="32">
        <v>1</v>
      </c>
    </row>
    <row r="818" spans="1:3" ht="24" x14ac:dyDescent="0.2">
      <c r="A818" s="31" t="s">
        <v>1144</v>
      </c>
      <c r="B818" s="30" t="s">
        <v>1523</v>
      </c>
      <c r="C818" s="32">
        <v>1</v>
      </c>
    </row>
    <row r="819" spans="1:3" ht="48" x14ac:dyDescent="0.2">
      <c r="A819" s="31" t="s">
        <v>1524</v>
      </c>
      <c r="B819" s="30" t="s">
        <v>1525</v>
      </c>
      <c r="C819" s="32">
        <v>1</v>
      </c>
    </row>
    <row r="820" spans="1:3" ht="24" x14ac:dyDescent="0.2">
      <c r="A820" s="31" t="s">
        <v>1526</v>
      </c>
      <c r="B820" s="30" t="s">
        <v>1527</v>
      </c>
      <c r="C820" s="32">
        <v>1</v>
      </c>
    </row>
    <row r="821" spans="1:3" ht="24" x14ac:dyDescent="0.2">
      <c r="A821" s="31" t="s">
        <v>1528</v>
      </c>
      <c r="B821" s="30" t="s">
        <v>1529</v>
      </c>
      <c r="C821" s="32">
        <v>1</v>
      </c>
    </row>
    <row r="822" spans="1:3" ht="12" x14ac:dyDescent="0.2">
      <c r="A822" s="31" t="s">
        <v>1530</v>
      </c>
      <c r="B822" s="30" t="s">
        <v>1531</v>
      </c>
      <c r="C822" s="32">
        <v>1</v>
      </c>
    </row>
    <row r="823" spans="1:3" ht="12" x14ac:dyDescent="0.2">
      <c r="A823" s="31" t="s">
        <v>1532</v>
      </c>
      <c r="B823" s="30" t="s">
        <v>1533</v>
      </c>
      <c r="C823" s="32">
        <v>1</v>
      </c>
    </row>
    <row r="824" spans="1:3" ht="12" x14ac:dyDescent="0.2">
      <c r="A824" s="31" t="s">
        <v>1534</v>
      </c>
      <c r="B824" s="30" t="s">
        <v>1535</v>
      </c>
      <c r="C824" s="32">
        <v>1</v>
      </c>
    </row>
    <row r="825" spans="1:3" ht="12" x14ac:dyDescent="0.2">
      <c r="A825" s="31" t="s">
        <v>1536</v>
      </c>
      <c r="B825" s="30" t="s">
        <v>1537</v>
      </c>
      <c r="C825" s="32">
        <v>1</v>
      </c>
    </row>
    <row r="826" spans="1:3" ht="12" x14ac:dyDescent="0.2">
      <c r="A826" s="31" t="s">
        <v>1538</v>
      </c>
      <c r="B826" s="30" t="s">
        <v>1539</v>
      </c>
      <c r="C826" s="32">
        <v>1</v>
      </c>
    </row>
    <row r="827" spans="1:3" ht="12" x14ac:dyDescent="0.2">
      <c r="A827" s="31" t="s">
        <v>1540</v>
      </c>
      <c r="B827" s="30" t="s">
        <v>1541</v>
      </c>
      <c r="C827" s="32">
        <v>1</v>
      </c>
    </row>
    <row r="828" spans="1:3" ht="12" x14ac:dyDescent="0.2">
      <c r="A828" s="31" t="s">
        <v>1542</v>
      </c>
      <c r="B828" s="30" t="s">
        <v>1543</v>
      </c>
      <c r="C828" s="32">
        <v>1</v>
      </c>
    </row>
    <row r="829" spans="1:3" ht="12" x14ac:dyDescent="0.2">
      <c r="A829" s="31" t="s">
        <v>1544</v>
      </c>
      <c r="B829" s="30" t="s">
        <v>1543</v>
      </c>
      <c r="C829" s="32">
        <v>1</v>
      </c>
    </row>
    <row r="830" spans="1:3" ht="12" x14ac:dyDescent="0.2">
      <c r="A830" s="31" t="s">
        <v>1545</v>
      </c>
      <c r="B830" s="30" t="s">
        <v>1543</v>
      </c>
      <c r="C830" s="32">
        <v>1</v>
      </c>
    </row>
    <row r="831" spans="1:3" ht="12" x14ac:dyDescent="0.2">
      <c r="A831" s="31" t="s">
        <v>1546</v>
      </c>
      <c r="B831" s="30" t="s">
        <v>1543</v>
      </c>
      <c r="C831" s="32">
        <v>1</v>
      </c>
    </row>
    <row r="832" spans="1:3" ht="24" x14ac:dyDescent="0.2">
      <c r="A832" s="31" t="s">
        <v>1547</v>
      </c>
      <c r="B832" s="30" t="s">
        <v>1548</v>
      </c>
      <c r="C832" s="32">
        <v>1</v>
      </c>
    </row>
    <row r="833" spans="1:3" ht="24" x14ac:dyDescent="0.2">
      <c r="A833" s="31" t="s">
        <v>1549</v>
      </c>
      <c r="B833" s="30" t="s">
        <v>1548</v>
      </c>
      <c r="C833" s="32">
        <v>1</v>
      </c>
    </row>
    <row r="834" spans="1:3" ht="24" x14ac:dyDescent="0.2">
      <c r="A834" s="31" t="s">
        <v>1550</v>
      </c>
      <c r="B834" s="30" t="s">
        <v>1548</v>
      </c>
      <c r="C834" s="32">
        <v>1</v>
      </c>
    </row>
    <row r="835" spans="1:3" ht="24" x14ac:dyDescent="0.2">
      <c r="A835" s="31" t="s">
        <v>1551</v>
      </c>
      <c r="B835" s="30" t="s">
        <v>1548</v>
      </c>
      <c r="C835" s="32">
        <v>1</v>
      </c>
    </row>
    <row r="836" spans="1:3" ht="24" x14ac:dyDescent="0.2">
      <c r="A836" s="31" t="s">
        <v>1552</v>
      </c>
      <c r="B836" s="30" t="s">
        <v>1548</v>
      </c>
      <c r="C836" s="32">
        <v>1</v>
      </c>
    </row>
    <row r="837" spans="1:3" ht="24" x14ac:dyDescent="0.2">
      <c r="A837" s="31" t="s">
        <v>1553</v>
      </c>
      <c r="B837" s="30" t="s">
        <v>1548</v>
      </c>
      <c r="C837" s="32">
        <v>1</v>
      </c>
    </row>
    <row r="838" spans="1:3" ht="12" x14ac:dyDescent="0.2">
      <c r="A838" s="31" t="s">
        <v>1554</v>
      </c>
      <c r="B838" s="30" t="s">
        <v>1555</v>
      </c>
      <c r="C838" s="32">
        <v>1</v>
      </c>
    </row>
    <row r="839" spans="1:3" ht="12" x14ac:dyDescent="0.2">
      <c r="A839" s="31" t="s">
        <v>1556</v>
      </c>
      <c r="B839" s="30" t="s">
        <v>1555</v>
      </c>
      <c r="C839" s="32">
        <v>1</v>
      </c>
    </row>
    <row r="840" spans="1:3" ht="12" x14ac:dyDescent="0.2">
      <c r="A840" s="31" t="s">
        <v>1557</v>
      </c>
      <c r="B840" s="30" t="s">
        <v>1555</v>
      </c>
      <c r="C840" s="32">
        <v>1</v>
      </c>
    </row>
    <row r="841" spans="1:3" ht="12" x14ac:dyDescent="0.2">
      <c r="A841" s="31" t="s">
        <v>1558</v>
      </c>
      <c r="B841" s="30" t="s">
        <v>1555</v>
      </c>
      <c r="C841" s="32">
        <v>1</v>
      </c>
    </row>
    <row r="842" spans="1:3" ht="12" x14ac:dyDescent="0.2">
      <c r="A842" s="31" t="s">
        <v>1559</v>
      </c>
      <c r="B842" s="30" t="s">
        <v>1555</v>
      </c>
      <c r="C842" s="32">
        <v>1</v>
      </c>
    </row>
    <row r="843" spans="1:3" ht="12" x14ac:dyDescent="0.2">
      <c r="A843" s="31" t="s">
        <v>1560</v>
      </c>
      <c r="B843" s="30" t="s">
        <v>1555</v>
      </c>
      <c r="C843" s="32">
        <v>1</v>
      </c>
    </row>
    <row r="844" spans="1:3" ht="12" x14ac:dyDescent="0.2">
      <c r="A844" s="31" t="s">
        <v>1561</v>
      </c>
      <c r="B844" s="30" t="s">
        <v>1555</v>
      </c>
      <c r="C844" s="32">
        <v>1</v>
      </c>
    </row>
    <row r="845" spans="1:3" ht="12" x14ac:dyDescent="0.2">
      <c r="A845" s="31" t="s">
        <v>1562</v>
      </c>
      <c r="B845" s="30" t="s">
        <v>1555</v>
      </c>
      <c r="C845" s="32">
        <v>1</v>
      </c>
    </row>
    <row r="846" spans="1:3" ht="12" x14ac:dyDescent="0.2">
      <c r="A846" s="31" t="s">
        <v>1563</v>
      </c>
      <c r="B846" s="30" t="s">
        <v>1555</v>
      </c>
      <c r="C846" s="32">
        <v>1</v>
      </c>
    </row>
    <row r="847" spans="1:3" ht="12" x14ac:dyDescent="0.2">
      <c r="A847" s="31" t="s">
        <v>1564</v>
      </c>
      <c r="B847" s="30" t="s">
        <v>1555</v>
      </c>
      <c r="C847" s="32">
        <v>1</v>
      </c>
    </row>
    <row r="848" spans="1:3" ht="12" x14ac:dyDescent="0.2">
      <c r="A848" s="31" t="s">
        <v>1565</v>
      </c>
      <c r="B848" s="30" t="s">
        <v>1555</v>
      </c>
      <c r="C848" s="32">
        <v>1</v>
      </c>
    </row>
    <row r="849" spans="1:3" ht="12" x14ac:dyDescent="0.2">
      <c r="A849" s="31" t="s">
        <v>1566</v>
      </c>
      <c r="B849" s="30" t="s">
        <v>1555</v>
      </c>
      <c r="C849" s="32">
        <v>1</v>
      </c>
    </row>
    <row r="850" spans="1:3" ht="12" x14ac:dyDescent="0.2">
      <c r="A850" s="31" t="s">
        <v>1567</v>
      </c>
      <c r="B850" s="30" t="s">
        <v>1555</v>
      </c>
      <c r="C850" s="32">
        <v>1</v>
      </c>
    </row>
    <row r="851" spans="1:3" ht="12" x14ac:dyDescent="0.2">
      <c r="A851" s="31" t="s">
        <v>1568</v>
      </c>
      <c r="B851" s="30" t="s">
        <v>1555</v>
      </c>
      <c r="C851" s="32">
        <v>1</v>
      </c>
    </row>
    <row r="852" spans="1:3" ht="12" x14ac:dyDescent="0.2">
      <c r="A852" s="31" t="s">
        <v>1569</v>
      </c>
      <c r="B852" s="30" t="s">
        <v>1555</v>
      </c>
      <c r="C852" s="32">
        <v>1</v>
      </c>
    </row>
    <row r="853" spans="1:3" ht="12" x14ac:dyDescent="0.2">
      <c r="A853" s="31" t="s">
        <v>1570</v>
      </c>
      <c r="B853" s="30" t="s">
        <v>1555</v>
      </c>
      <c r="C853" s="32">
        <v>1</v>
      </c>
    </row>
    <row r="854" spans="1:3" ht="12" x14ac:dyDescent="0.2">
      <c r="A854" s="31" t="s">
        <v>1571</v>
      </c>
      <c r="B854" s="30" t="s">
        <v>1555</v>
      </c>
      <c r="C854" s="32">
        <v>1</v>
      </c>
    </row>
    <row r="855" spans="1:3" ht="12" x14ac:dyDescent="0.2">
      <c r="A855" s="31" t="s">
        <v>1572</v>
      </c>
      <c r="B855" s="30" t="s">
        <v>1555</v>
      </c>
      <c r="C855" s="32">
        <v>1</v>
      </c>
    </row>
    <row r="856" spans="1:3" ht="12" x14ac:dyDescent="0.2">
      <c r="A856" s="31" t="s">
        <v>1573</v>
      </c>
      <c r="B856" s="30" t="s">
        <v>1555</v>
      </c>
      <c r="C856" s="32">
        <v>1</v>
      </c>
    </row>
    <row r="857" spans="1:3" ht="12" x14ac:dyDescent="0.2">
      <c r="A857" s="31" t="s">
        <v>1574</v>
      </c>
      <c r="B857" s="30" t="s">
        <v>1555</v>
      </c>
      <c r="C857" s="32">
        <v>1</v>
      </c>
    </row>
    <row r="858" spans="1:3" ht="12" x14ac:dyDescent="0.2">
      <c r="A858" s="31" t="s">
        <v>1575</v>
      </c>
      <c r="B858" s="30" t="s">
        <v>1555</v>
      </c>
      <c r="C858" s="32">
        <v>1</v>
      </c>
    </row>
    <row r="859" spans="1:3" ht="12" x14ac:dyDescent="0.2">
      <c r="A859" s="31" t="s">
        <v>1576</v>
      </c>
      <c r="B859" s="30" t="s">
        <v>1555</v>
      </c>
      <c r="C859" s="32">
        <v>1</v>
      </c>
    </row>
    <row r="860" spans="1:3" ht="12" x14ac:dyDescent="0.2">
      <c r="A860" s="31" t="s">
        <v>1577</v>
      </c>
      <c r="B860" s="30" t="s">
        <v>1555</v>
      </c>
      <c r="C860" s="32">
        <v>1</v>
      </c>
    </row>
    <row r="861" spans="1:3" ht="12" x14ac:dyDescent="0.2">
      <c r="A861" s="31" t="s">
        <v>1578</v>
      </c>
      <c r="B861" s="30" t="s">
        <v>1555</v>
      </c>
      <c r="C861" s="32">
        <v>1</v>
      </c>
    </row>
    <row r="862" spans="1:3" ht="12" x14ac:dyDescent="0.2">
      <c r="A862" s="31" t="s">
        <v>1579</v>
      </c>
      <c r="B862" s="30" t="s">
        <v>1555</v>
      </c>
      <c r="C862" s="32">
        <v>1</v>
      </c>
    </row>
    <row r="863" spans="1:3" ht="12" x14ac:dyDescent="0.2">
      <c r="A863" s="31" t="s">
        <v>1580</v>
      </c>
      <c r="B863" s="30" t="s">
        <v>1555</v>
      </c>
      <c r="C863" s="32">
        <v>1</v>
      </c>
    </row>
    <row r="864" spans="1:3" ht="12" x14ac:dyDescent="0.2">
      <c r="A864" s="31" t="s">
        <v>1581</v>
      </c>
      <c r="B864" s="30" t="s">
        <v>1555</v>
      </c>
      <c r="C864" s="32">
        <v>1</v>
      </c>
    </row>
    <row r="865" spans="1:3" ht="12" x14ac:dyDescent="0.2">
      <c r="A865" s="31" t="s">
        <v>1582</v>
      </c>
      <c r="B865" s="30" t="s">
        <v>1555</v>
      </c>
      <c r="C865" s="32">
        <v>1</v>
      </c>
    </row>
    <row r="866" spans="1:3" ht="12" x14ac:dyDescent="0.2">
      <c r="A866" s="31" t="s">
        <v>1583</v>
      </c>
      <c r="B866" s="30" t="s">
        <v>1584</v>
      </c>
      <c r="C866" s="32">
        <v>1</v>
      </c>
    </row>
    <row r="867" spans="1:3" ht="12" x14ac:dyDescent="0.2">
      <c r="A867" s="31" t="s">
        <v>1585</v>
      </c>
      <c r="B867" s="30" t="s">
        <v>1586</v>
      </c>
      <c r="C867" s="32">
        <v>1</v>
      </c>
    </row>
    <row r="868" spans="1:3" ht="24" x14ac:dyDescent="0.2">
      <c r="A868" s="31" t="s">
        <v>1587</v>
      </c>
      <c r="B868" s="30" t="s">
        <v>1588</v>
      </c>
      <c r="C868" s="32">
        <v>1</v>
      </c>
    </row>
    <row r="869" spans="1:3" ht="12" x14ac:dyDescent="0.2">
      <c r="A869" s="31" t="s">
        <v>1589</v>
      </c>
      <c r="B869" s="30" t="s">
        <v>1590</v>
      </c>
      <c r="C869" s="32">
        <v>1</v>
      </c>
    </row>
    <row r="870" spans="1:3" ht="12" x14ac:dyDescent="0.2">
      <c r="A870" s="31" t="s">
        <v>1591</v>
      </c>
      <c r="B870" s="30" t="s">
        <v>1592</v>
      </c>
      <c r="C870" s="32">
        <v>1</v>
      </c>
    </row>
    <row r="871" spans="1:3" ht="12" x14ac:dyDescent="0.2">
      <c r="A871" s="31" t="s">
        <v>1593</v>
      </c>
      <c r="B871" s="30" t="s">
        <v>1594</v>
      </c>
      <c r="C871" s="32">
        <v>1</v>
      </c>
    </row>
    <row r="872" spans="1:3" ht="12" x14ac:dyDescent="0.2">
      <c r="A872" s="31" t="s">
        <v>1595</v>
      </c>
      <c r="B872" s="30" t="s">
        <v>1596</v>
      </c>
      <c r="C872" s="32">
        <v>1</v>
      </c>
    </row>
    <row r="873" spans="1:3" ht="12" x14ac:dyDescent="0.2">
      <c r="A873" s="31" t="s">
        <v>1597</v>
      </c>
      <c r="B873" s="30" t="s">
        <v>1598</v>
      </c>
      <c r="C873" s="32">
        <v>1</v>
      </c>
    </row>
    <row r="874" spans="1:3" ht="12" x14ac:dyDescent="0.2">
      <c r="A874" s="31" t="s">
        <v>1599</v>
      </c>
      <c r="B874" s="30" t="s">
        <v>1600</v>
      </c>
      <c r="C874" s="32">
        <v>1</v>
      </c>
    </row>
    <row r="875" spans="1:3" ht="12" x14ac:dyDescent="0.2">
      <c r="A875" s="31" t="s">
        <v>1601</v>
      </c>
      <c r="B875" s="30" t="s">
        <v>1602</v>
      </c>
      <c r="C875" s="32">
        <v>1</v>
      </c>
    </row>
    <row r="876" spans="1:3" ht="12" x14ac:dyDescent="0.2">
      <c r="A876" s="31" t="s">
        <v>1603</v>
      </c>
      <c r="B876" s="30" t="s">
        <v>1604</v>
      </c>
      <c r="C876" s="32">
        <v>1</v>
      </c>
    </row>
    <row r="877" spans="1:3" ht="12" x14ac:dyDescent="0.2">
      <c r="A877" s="31" t="s">
        <v>1605</v>
      </c>
      <c r="B877" s="30" t="s">
        <v>1606</v>
      </c>
      <c r="C877" s="32">
        <v>1</v>
      </c>
    </row>
    <row r="878" spans="1:3" ht="12" x14ac:dyDescent="0.2">
      <c r="A878" s="31" t="s">
        <v>1607</v>
      </c>
      <c r="B878" s="30" t="s">
        <v>1608</v>
      </c>
      <c r="C878" s="32">
        <v>1</v>
      </c>
    </row>
    <row r="879" spans="1:3" ht="12" x14ac:dyDescent="0.2">
      <c r="A879" s="31" t="s">
        <v>1609</v>
      </c>
      <c r="B879" s="30" t="s">
        <v>1610</v>
      </c>
      <c r="C879" s="32">
        <v>1</v>
      </c>
    </row>
    <row r="880" spans="1:3" ht="12" x14ac:dyDescent="0.2">
      <c r="A880" s="31" t="s">
        <v>1611</v>
      </c>
      <c r="B880" s="30" t="s">
        <v>1612</v>
      </c>
      <c r="C880" s="32">
        <v>1</v>
      </c>
    </row>
    <row r="881" spans="1:3" ht="12" x14ac:dyDescent="0.2">
      <c r="A881" s="31" t="s">
        <v>1613</v>
      </c>
      <c r="B881" s="30" t="s">
        <v>1614</v>
      </c>
      <c r="C881" s="32">
        <v>1</v>
      </c>
    </row>
    <row r="882" spans="1:3" ht="12" x14ac:dyDescent="0.2">
      <c r="A882" s="31" t="s">
        <v>1615</v>
      </c>
      <c r="B882" s="30" t="s">
        <v>1616</v>
      </c>
      <c r="C882" s="32">
        <v>1</v>
      </c>
    </row>
    <row r="883" spans="1:3" ht="12" x14ac:dyDescent="0.2">
      <c r="A883" s="31" t="s">
        <v>1617</v>
      </c>
      <c r="B883" s="30" t="s">
        <v>1618</v>
      </c>
      <c r="C883" s="32">
        <v>1</v>
      </c>
    </row>
    <row r="884" spans="1:3" ht="12" x14ac:dyDescent="0.2">
      <c r="A884" s="31" t="s">
        <v>1619</v>
      </c>
      <c r="B884" s="30" t="s">
        <v>1620</v>
      </c>
      <c r="C884" s="32">
        <v>1</v>
      </c>
    </row>
    <row r="885" spans="1:3" ht="24" x14ac:dyDescent="0.2">
      <c r="A885" s="31" t="s">
        <v>1621</v>
      </c>
      <c r="B885" s="30" t="s">
        <v>1622</v>
      </c>
      <c r="C885" s="32">
        <v>1</v>
      </c>
    </row>
    <row r="886" spans="1:3" ht="12" x14ac:dyDescent="0.2">
      <c r="A886" s="31" t="s">
        <v>1623</v>
      </c>
      <c r="B886" s="30" t="s">
        <v>1624</v>
      </c>
      <c r="C886" s="32">
        <v>1</v>
      </c>
    </row>
    <row r="887" spans="1:3" ht="12" x14ac:dyDescent="0.2">
      <c r="A887" s="31" t="s">
        <v>1625</v>
      </c>
      <c r="B887" s="30" t="s">
        <v>1626</v>
      </c>
      <c r="C887" s="32">
        <v>1</v>
      </c>
    </row>
    <row r="888" spans="1:3" ht="12" x14ac:dyDescent="0.2">
      <c r="A888" s="31" t="s">
        <v>1627</v>
      </c>
      <c r="B888" s="30" t="s">
        <v>1628</v>
      </c>
      <c r="C888" s="32">
        <v>1</v>
      </c>
    </row>
    <row r="889" spans="1:3" ht="12" x14ac:dyDescent="0.2">
      <c r="A889" s="31" t="s">
        <v>1629</v>
      </c>
      <c r="B889" s="30" t="s">
        <v>1630</v>
      </c>
      <c r="C889" s="32">
        <v>1</v>
      </c>
    </row>
    <row r="890" spans="1:3" ht="72" x14ac:dyDescent="0.2">
      <c r="A890" s="31" t="s">
        <v>1631</v>
      </c>
      <c r="B890" s="30" t="s">
        <v>1632</v>
      </c>
      <c r="C890" s="32">
        <v>1</v>
      </c>
    </row>
    <row r="891" spans="1:3" ht="24" x14ac:dyDescent="0.2">
      <c r="A891" s="31" t="s">
        <v>1633</v>
      </c>
      <c r="B891" s="30" t="s">
        <v>1634</v>
      </c>
      <c r="C891" s="32">
        <v>1</v>
      </c>
    </row>
    <row r="892" spans="1:3" ht="24" x14ac:dyDescent="0.2">
      <c r="A892" s="31" t="s">
        <v>1635</v>
      </c>
      <c r="B892" s="30" t="s">
        <v>1636</v>
      </c>
      <c r="C892" s="32">
        <v>1</v>
      </c>
    </row>
    <row r="893" spans="1:3" ht="120" x14ac:dyDescent="0.2">
      <c r="A893" s="31" t="s">
        <v>1637</v>
      </c>
      <c r="B893" s="30" t="s">
        <v>1638</v>
      </c>
      <c r="C893" s="32">
        <v>1</v>
      </c>
    </row>
    <row r="894" spans="1:3" ht="24" x14ac:dyDescent="0.2">
      <c r="A894" s="31" t="s">
        <v>1639</v>
      </c>
      <c r="B894" s="30" t="s">
        <v>1640</v>
      </c>
      <c r="C894" s="32">
        <v>1</v>
      </c>
    </row>
    <row r="895" spans="1:3" ht="12" x14ac:dyDescent="0.2">
      <c r="A895" s="31" t="s">
        <v>1641</v>
      </c>
      <c r="B895" s="30" t="s">
        <v>1642</v>
      </c>
      <c r="C895" s="32">
        <v>1</v>
      </c>
    </row>
    <row r="896" spans="1:3" ht="12" x14ac:dyDescent="0.2">
      <c r="A896" s="31" t="s">
        <v>1643</v>
      </c>
      <c r="B896" s="30" t="s">
        <v>1644</v>
      </c>
      <c r="C896" s="32">
        <v>1</v>
      </c>
    </row>
    <row r="897" spans="1:3" ht="12" x14ac:dyDescent="0.2">
      <c r="A897" s="31" t="s">
        <v>1645</v>
      </c>
      <c r="B897" s="30" t="s">
        <v>282</v>
      </c>
      <c r="C897" s="32">
        <v>1</v>
      </c>
    </row>
    <row r="898" spans="1:3" ht="12" x14ac:dyDescent="0.2">
      <c r="A898" s="31" t="s">
        <v>1646</v>
      </c>
      <c r="B898" s="30" t="s">
        <v>1647</v>
      </c>
      <c r="C898" s="32">
        <v>1</v>
      </c>
    </row>
    <row r="899" spans="1:3" ht="24" x14ac:dyDescent="0.2">
      <c r="A899" s="31" t="s">
        <v>1648</v>
      </c>
      <c r="B899" s="30" t="s">
        <v>1649</v>
      </c>
      <c r="C899" s="32">
        <v>1</v>
      </c>
    </row>
    <row r="900" spans="1:3" ht="24" x14ac:dyDescent="0.2">
      <c r="A900" s="31" t="s">
        <v>1650</v>
      </c>
      <c r="B900" s="30" t="s">
        <v>1649</v>
      </c>
      <c r="C900" s="32">
        <v>1</v>
      </c>
    </row>
    <row r="901" spans="1:3" ht="24" x14ac:dyDescent="0.2">
      <c r="A901" s="31" t="s">
        <v>1651</v>
      </c>
      <c r="B901" s="30" t="s">
        <v>1649</v>
      </c>
      <c r="C901" s="32">
        <v>1</v>
      </c>
    </row>
    <row r="902" spans="1:3" ht="24" x14ac:dyDescent="0.2">
      <c r="A902" s="31" t="s">
        <v>1652</v>
      </c>
      <c r="B902" s="30" t="s">
        <v>1649</v>
      </c>
      <c r="C902" s="32">
        <v>1</v>
      </c>
    </row>
    <row r="903" spans="1:3" ht="24" x14ac:dyDescent="0.2">
      <c r="A903" s="31" t="s">
        <v>1653</v>
      </c>
      <c r="B903" s="30" t="s">
        <v>1649</v>
      </c>
      <c r="C903" s="32">
        <v>1</v>
      </c>
    </row>
    <row r="904" spans="1:3" ht="24" x14ac:dyDescent="0.2">
      <c r="A904" s="31" t="s">
        <v>1654</v>
      </c>
      <c r="B904" s="30" t="s">
        <v>1649</v>
      </c>
      <c r="C904" s="32">
        <v>1</v>
      </c>
    </row>
    <row r="905" spans="1:3" ht="24" x14ac:dyDescent="0.2">
      <c r="A905" s="31" t="s">
        <v>1655</v>
      </c>
      <c r="B905" s="30" t="s">
        <v>1649</v>
      </c>
      <c r="C905" s="32">
        <v>1</v>
      </c>
    </row>
    <row r="906" spans="1:3" ht="24" x14ac:dyDescent="0.2">
      <c r="A906" s="31" t="s">
        <v>1656</v>
      </c>
      <c r="B906" s="30" t="s">
        <v>1649</v>
      </c>
      <c r="C906" s="32">
        <v>1</v>
      </c>
    </row>
    <row r="907" spans="1:3" ht="24" x14ac:dyDescent="0.2">
      <c r="A907" s="31" t="s">
        <v>1657</v>
      </c>
      <c r="B907" s="30" t="s">
        <v>1649</v>
      </c>
      <c r="C907" s="32">
        <v>1</v>
      </c>
    </row>
    <row r="908" spans="1:3" ht="24" x14ac:dyDescent="0.2">
      <c r="A908" s="31" t="s">
        <v>1658</v>
      </c>
      <c r="B908" s="30" t="s">
        <v>1649</v>
      </c>
      <c r="C908" s="32">
        <v>1</v>
      </c>
    </row>
    <row r="909" spans="1:3" ht="24" x14ac:dyDescent="0.2">
      <c r="A909" s="31" t="s">
        <v>1659</v>
      </c>
      <c r="B909" s="30" t="s">
        <v>1649</v>
      </c>
      <c r="C909" s="32">
        <v>1</v>
      </c>
    </row>
    <row r="910" spans="1:3" ht="24" x14ac:dyDescent="0.2">
      <c r="A910" s="31" t="s">
        <v>1660</v>
      </c>
      <c r="B910" s="30" t="s">
        <v>1649</v>
      </c>
      <c r="C910" s="32">
        <v>1</v>
      </c>
    </row>
    <row r="911" spans="1:3" ht="24" x14ac:dyDescent="0.2">
      <c r="A911" s="31" t="s">
        <v>1661</v>
      </c>
      <c r="B911" s="30" t="s">
        <v>1649</v>
      </c>
      <c r="C911" s="32">
        <v>1</v>
      </c>
    </row>
    <row r="912" spans="1:3" ht="24" x14ac:dyDescent="0.2">
      <c r="A912" s="31" t="s">
        <v>1662</v>
      </c>
      <c r="B912" s="30" t="s">
        <v>1663</v>
      </c>
      <c r="C912" s="32">
        <v>1</v>
      </c>
    </row>
    <row r="913" spans="1:3" ht="24" x14ac:dyDescent="0.2">
      <c r="A913" s="31" t="s">
        <v>1664</v>
      </c>
      <c r="B913" s="30" t="s">
        <v>1663</v>
      </c>
      <c r="C913" s="32">
        <v>1</v>
      </c>
    </row>
    <row r="914" spans="1:3" ht="24" x14ac:dyDescent="0.2">
      <c r="A914" s="31" t="s">
        <v>1665</v>
      </c>
      <c r="B914" s="30" t="s">
        <v>1663</v>
      </c>
      <c r="C914" s="32">
        <v>1</v>
      </c>
    </row>
    <row r="915" spans="1:3" ht="24" x14ac:dyDescent="0.2">
      <c r="A915" s="31" t="s">
        <v>1666</v>
      </c>
      <c r="B915" s="30" t="s">
        <v>1663</v>
      </c>
      <c r="C915" s="32">
        <v>1</v>
      </c>
    </row>
    <row r="916" spans="1:3" ht="24" x14ac:dyDescent="0.2">
      <c r="A916" s="31" t="s">
        <v>1667</v>
      </c>
      <c r="B916" s="30" t="s">
        <v>1663</v>
      </c>
      <c r="C916" s="32">
        <v>1</v>
      </c>
    </row>
    <row r="917" spans="1:3" ht="24" x14ac:dyDescent="0.2">
      <c r="A917" s="31" t="s">
        <v>1668</v>
      </c>
      <c r="B917" s="30" t="s">
        <v>1663</v>
      </c>
      <c r="C917" s="32">
        <v>1</v>
      </c>
    </row>
    <row r="918" spans="1:3" ht="24" x14ac:dyDescent="0.2">
      <c r="A918" s="31" t="s">
        <v>1669</v>
      </c>
      <c r="B918" s="30" t="s">
        <v>1663</v>
      </c>
      <c r="C918" s="32">
        <v>1</v>
      </c>
    </row>
    <row r="919" spans="1:3" ht="24" x14ac:dyDescent="0.2">
      <c r="A919" s="31" t="s">
        <v>1670</v>
      </c>
      <c r="B919" s="30" t="s">
        <v>1663</v>
      </c>
      <c r="C919" s="32">
        <v>1</v>
      </c>
    </row>
    <row r="920" spans="1:3" ht="24" x14ac:dyDescent="0.2">
      <c r="A920" s="31" t="s">
        <v>1671</v>
      </c>
      <c r="B920" s="30" t="s">
        <v>1663</v>
      </c>
      <c r="C920" s="32">
        <v>1</v>
      </c>
    </row>
    <row r="921" spans="1:3" ht="24" x14ac:dyDescent="0.2">
      <c r="A921" s="31" t="s">
        <v>1672</v>
      </c>
      <c r="B921" s="30" t="s">
        <v>1663</v>
      </c>
      <c r="C921" s="32">
        <v>1</v>
      </c>
    </row>
    <row r="922" spans="1:3" ht="24" x14ac:dyDescent="0.2">
      <c r="A922" s="31" t="s">
        <v>1673</v>
      </c>
      <c r="B922" s="30" t="s">
        <v>1663</v>
      </c>
      <c r="C922" s="32">
        <v>1</v>
      </c>
    </row>
    <row r="923" spans="1:3" ht="24" x14ac:dyDescent="0.2">
      <c r="A923" s="31" t="s">
        <v>1674</v>
      </c>
      <c r="B923" s="30" t="s">
        <v>1663</v>
      </c>
      <c r="C923" s="32">
        <v>1</v>
      </c>
    </row>
    <row r="924" spans="1:3" ht="24" x14ac:dyDescent="0.2">
      <c r="A924" s="31" t="s">
        <v>1675</v>
      </c>
      <c r="B924" s="30" t="s">
        <v>1663</v>
      </c>
      <c r="C924" s="32">
        <v>1</v>
      </c>
    </row>
    <row r="925" spans="1:3" ht="24" x14ac:dyDescent="0.2">
      <c r="A925" s="31" t="s">
        <v>1676</v>
      </c>
      <c r="B925" s="30" t="s">
        <v>1677</v>
      </c>
      <c r="C925" s="32">
        <v>1</v>
      </c>
    </row>
    <row r="926" spans="1:3" ht="24" x14ac:dyDescent="0.2">
      <c r="A926" s="31" t="s">
        <v>1678</v>
      </c>
      <c r="B926" s="30" t="s">
        <v>1677</v>
      </c>
      <c r="C926" s="32">
        <v>1</v>
      </c>
    </row>
    <row r="927" spans="1:3" ht="24" x14ac:dyDescent="0.2">
      <c r="A927" s="31" t="s">
        <v>1679</v>
      </c>
      <c r="B927" s="30" t="s">
        <v>1680</v>
      </c>
      <c r="C927" s="32">
        <v>1</v>
      </c>
    </row>
    <row r="928" spans="1:3" ht="24" x14ac:dyDescent="0.2">
      <c r="A928" s="31" t="s">
        <v>1681</v>
      </c>
      <c r="B928" s="30" t="s">
        <v>1680</v>
      </c>
      <c r="C928" s="32">
        <v>1</v>
      </c>
    </row>
    <row r="929" spans="1:3" ht="24" x14ac:dyDescent="0.2">
      <c r="A929" s="31" t="s">
        <v>1682</v>
      </c>
      <c r="B929" s="30" t="s">
        <v>1680</v>
      </c>
      <c r="C929" s="32">
        <v>1023.5</v>
      </c>
    </row>
    <row r="930" spans="1:3" ht="24" x14ac:dyDescent="0.2">
      <c r="A930" s="31" t="s">
        <v>1683</v>
      </c>
      <c r="B930" s="30" t="s">
        <v>1680</v>
      </c>
      <c r="C930" s="32">
        <v>1023.5</v>
      </c>
    </row>
    <row r="931" spans="1:3" ht="12" x14ac:dyDescent="0.2">
      <c r="A931" s="31" t="s">
        <v>1684</v>
      </c>
      <c r="B931" s="30" t="s">
        <v>1685</v>
      </c>
      <c r="C931" s="32">
        <v>1023.5</v>
      </c>
    </row>
    <row r="932" spans="1:3" ht="12" x14ac:dyDescent="0.2">
      <c r="A932" s="31" t="s">
        <v>1686</v>
      </c>
      <c r="B932" s="30" t="s">
        <v>1687</v>
      </c>
      <c r="C932" s="32">
        <v>1023.5</v>
      </c>
    </row>
    <row r="933" spans="1:3" ht="12" x14ac:dyDescent="0.2">
      <c r="A933" s="31" t="s">
        <v>1688</v>
      </c>
      <c r="B933" s="30" t="s">
        <v>1689</v>
      </c>
      <c r="C933" s="32">
        <v>1</v>
      </c>
    </row>
    <row r="934" spans="1:3" ht="12" x14ac:dyDescent="0.2">
      <c r="A934" s="31" t="s">
        <v>1690</v>
      </c>
      <c r="B934" s="30" t="s">
        <v>1691</v>
      </c>
      <c r="C934" s="32">
        <v>1</v>
      </c>
    </row>
    <row r="935" spans="1:3" ht="12" x14ac:dyDescent="0.2">
      <c r="A935" s="31" t="s">
        <v>1692</v>
      </c>
      <c r="B935" s="30" t="s">
        <v>1693</v>
      </c>
      <c r="C935" s="32">
        <v>1</v>
      </c>
    </row>
    <row r="936" spans="1:3" ht="12" x14ac:dyDescent="0.2">
      <c r="A936" s="31" t="s">
        <v>1694</v>
      </c>
      <c r="B936" s="30" t="s">
        <v>1695</v>
      </c>
      <c r="C936" s="32">
        <v>1</v>
      </c>
    </row>
    <row r="937" spans="1:3" ht="12" x14ac:dyDescent="0.2">
      <c r="A937" s="31" t="s">
        <v>1696</v>
      </c>
      <c r="B937" s="30" t="s">
        <v>1697</v>
      </c>
      <c r="C937" s="32">
        <v>1</v>
      </c>
    </row>
    <row r="938" spans="1:3" ht="12" x14ac:dyDescent="0.2">
      <c r="A938" s="31" t="s">
        <v>1698</v>
      </c>
      <c r="B938" s="30" t="s">
        <v>1699</v>
      </c>
      <c r="C938" s="32">
        <v>1</v>
      </c>
    </row>
    <row r="939" spans="1:3" ht="12" x14ac:dyDescent="0.2">
      <c r="A939" s="31" t="s">
        <v>1700</v>
      </c>
      <c r="B939" s="30" t="s">
        <v>1701</v>
      </c>
      <c r="C939" s="32">
        <v>1</v>
      </c>
    </row>
    <row r="940" spans="1:3" ht="12" x14ac:dyDescent="0.2">
      <c r="A940" s="31" t="s">
        <v>1702</v>
      </c>
      <c r="B940" s="30" t="s">
        <v>1703</v>
      </c>
      <c r="C940" s="32">
        <v>1</v>
      </c>
    </row>
    <row r="941" spans="1:3" ht="12" x14ac:dyDescent="0.2">
      <c r="A941" s="31" t="s">
        <v>1704</v>
      </c>
      <c r="B941" s="30" t="s">
        <v>1705</v>
      </c>
      <c r="C941" s="32">
        <v>1</v>
      </c>
    </row>
    <row r="942" spans="1:3" ht="12" x14ac:dyDescent="0.2">
      <c r="A942" s="31" t="s">
        <v>1706</v>
      </c>
      <c r="B942" s="30" t="s">
        <v>1707</v>
      </c>
      <c r="C942" s="32">
        <v>1</v>
      </c>
    </row>
    <row r="943" spans="1:3" ht="12" x14ac:dyDescent="0.2">
      <c r="A943" s="31" t="s">
        <v>1708</v>
      </c>
      <c r="B943" s="30" t="s">
        <v>1709</v>
      </c>
      <c r="C943" s="32">
        <v>1</v>
      </c>
    </row>
    <row r="944" spans="1:3" ht="12" x14ac:dyDescent="0.2">
      <c r="A944" s="31" t="s">
        <v>1710</v>
      </c>
      <c r="B944" s="30" t="s">
        <v>1711</v>
      </c>
      <c r="C944" s="32">
        <v>1</v>
      </c>
    </row>
    <row r="945" spans="1:3" ht="12" x14ac:dyDescent="0.2">
      <c r="A945" s="31" t="s">
        <v>1712</v>
      </c>
      <c r="B945" s="30" t="s">
        <v>1713</v>
      </c>
      <c r="C945" s="32">
        <v>1</v>
      </c>
    </row>
    <row r="946" spans="1:3" ht="12" x14ac:dyDescent="0.2">
      <c r="A946" s="31" t="s">
        <v>1714</v>
      </c>
      <c r="B946" s="30" t="s">
        <v>1715</v>
      </c>
      <c r="C946" s="32">
        <v>1</v>
      </c>
    </row>
    <row r="947" spans="1:3" ht="12" x14ac:dyDescent="0.2">
      <c r="A947" s="31" t="s">
        <v>1716</v>
      </c>
      <c r="B947" s="30" t="s">
        <v>1717</v>
      </c>
      <c r="C947" s="32">
        <v>1</v>
      </c>
    </row>
    <row r="948" spans="1:3" ht="24" x14ac:dyDescent="0.2">
      <c r="A948" s="31" t="s">
        <v>1718</v>
      </c>
      <c r="B948" s="30" t="s">
        <v>1719</v>
      </c>
      <c r="C948" s="32">
        <v>1</v>
      </c>
    </row>
    <row r="949" spans="1:3" ht="24" x14ac:dyDescent="0.2">
      <c r="A949" s="31" t="s">
        <v>1720</v>
      </c>
      <c r="B949" s="30" t="s">
        <v>1721</v>
      </c>
      <c r="C949" s="32">
        <v>1</v>
      </c>
    </row>
    <row r="950" spans="1:3" ht="24" x14ac:dyDescent="0.2">
      <c r="A950" s="31" t="s">
        <v>1722</v>
      </c>
      <c r="B950" s="30" t="s">
        <v>1723</v>
      </c>
      <c r="C950" s="32">
        <v>1</v>
      </c>
    </row>
    <row r="951" spans="1:3" ht="24" x14ac:dyDescent="0.2">
      <c r="A951" s="31" t="s">
        <v>1724</v>
      </c>
      <c r="B951" s="30" t="s">
        <v>1725</v>
      </c>
      <c r="C951" s="32">
        <v>1</v>
      </c>
    </row>
    <row r="952" spans="1:3" ht="24" x14ac:dyDescent="0.2">
      <c r="A952" s="31" t="s">
        <v>1726</v>
      </c>
      <c r="B952" s="30" t="s">
        <v>1727</v>
      </c>
      <c r="C952" s="32">
        <v>1</v>
      </c>
    </row>
    <row r="953" spans="1:3" ht="24" x14ac:dyDescent="0.2">
      <c r="A953" s="31" t="s">
        <v>1728</v>
      </c>
      <c r="B953" s="30" t="s">
        <v>1729</v>
      </c>
      <c r="C953" s="32">
        <v>1</v>
      </c>
    </row>
    <row r="954" spans="1:3" ht="24" x14ac:dyDescent="0.2">
      <c r="A954" s="31" t="s">
        <v>1730</v>
      </c>
      <c r="B954" s="30" t="s">
        <v>1731</v>
      </c>
      <c r="C954" s="32">
        <v>1</v>
      </c>
    </row>
    <row r="955" spans="1:3" ht="24" x14ac:dyDescent="0.2">
      <c r="A955" s="31" t="s">
        <v>1732</v>
      </c>
      <c r="B955" s="30" t="s">
        <v>1733</v>
      </c>
      <c r="C955" s="32">
        <v>1</v>
      </c>
    </row>
    <row r="956" spans="1:3" ht="24" x14ac:dyDescent="0.2">
      <c r="A956" s="31" t="s">
        <v>1734</v>
      </c>
      <c r="B956" s="30" t="s">
        <v>1735</v>
      </c>
      <c r="C956" s="32">
        <v>1</v>
      </c>
    </row>
    <row r="957" spans="1:3" ht="24" x14ac:dyDescent="0.2">
      <c r="A957" s="31" t="s">
        <v>1736</v>
      </c>
      <c r="B957" s="30" t="s">
        <v>1737</v>
      </c>
      <c r="C957" s="32">
        <v>1</v>
      </c>
    </row>
    <row r="958" spans="1:3" ht="24" x14ac:dyDescent="0.2">
      <c r="A958" s="31" t="s">
        <v>1738</v>
      </c>
      <c r="B958" s="30" t="s">
        <v>1739</v>
      </c>
      <c r="C958" s="32">
        <v>1</v>
      </c>
    </row>
    <row r="959" spans="1:3" ht="12" x14ac:dyDescent="0.2">
      <c r="A959" s="31" t="s">
        <v>1740</v>
      </c>
      <c r="B959" s="30" t="s">
        <v>1741</v>
      </c>
      <c r="C959" s="32">
        <v>1</v>
      </c>
    </row>
    <row r="960" spans="1:3" ht="12" x14ac:dyDescent="0.2">
      <c r="A960" s="31" t="s">
        <v>1742</v>
      </c>
      <c r="B960" s="30" t="s">
        <v>1741</v>
      </c>
      <c r="C960" s="32">
        <v>1</v>
      </c>
    </row>
    <row r="961" spans="1:3" ht="12" x14ac:dyDescent="0.2">
      <c r="A961" s="31" t="s">
        <v>1743</v>
      </c>
      <c r="B961" s="30" t="s">
        <v>1741</v>
      </c>
      <c r="C961" s="32">
        <v>1</v>
      </c>
    </row>
    <row r="962" spans="1:3" ht="12" x14ac:dyDescent="0.2">
      <c r="A962" s="31" t="s">
        <v>1744</v>
      </c>
      <c r="B962" s="30" t="s">
        <v>1741</v>
      </c>
      <c r="C962" s="32">
        <v>1</v>
      </c>
    </row>
    <row r="963" spans="1:3" ht="12" x14ac:dyDescent="0.2">
      <c r="A963" s="31" t="s">
        <v>1745</v>
      </c>
      <c r="B963" s="30" t="s">
        <v>1746</v>
      </c>
      <c r="C963" s="32">
        <v>1</v>
      </c>
    </row>
    <row r="964" spans="1:3" ht="24" x14ac:dyDescent="0.2">
      <c r="A964" s="31" t="s">
        <v>1747</v>
      </c>
      <c r="B964" s="30" t="s">
        <v>1748</v>
      </c>
      <c r="C964" s="32">
        <v>1</v>
      </c>
    </row>
    <row r="965" spans="1:3" ht="24" x14ac:dyDescent="0.2">
      <c r="A965" s="31" t="s">
        <v>1749</v>
      </c>
      <c r="B965" s="30" t="s">
        <v>1750</v>
      </c>
      <c r="C965" s="32">
        <v>1</v>
      </c>
    </row>
    <row r="966" spans="1:3" ht="12" x14ac:dyDescent="0.2">
      <c r="A966" s="31" t="s">
        <v>1751</v>
      </c>
      <c r="B966" s="30" t="s">
        <v>1752</v>
      </c>
      <c r="C966" s="32">
        <v>1</v>
      </c>
    </row>
    <row r="967" spans="1:3" ht="12" x14ac:dyDescent="0.2">
      <c r="A967" s="31" t="s">
        <v>1753</v>
      </c>
      <c r="B967" s="30" t="s">
        <v>1754</v>
      </c>
      <c r="C967" s="32">
        <v>1</v>
      </c>
    </row>
    <row r="968" spans="1:3" ht="24" x14ac:dyDescent="0.2">
      <c r="A968" s="31" t="s">
        <v>1755</v>
      </c>
      <c r="B968" s="30" t="s">
        <v>1756</v>
      </c>
      <c r="C968" s="32">
        <v>1</v>
      </c>
    </row>
    <row r="969" spans="1:3" ht="24" x14ac:dyDescent="0.2">
      <c r="A969" s="31" t="s">
        <v>1757</v>
      </c>
      <c r="B969" s="30" t="s">
        <v>1758</v>
      </c>
      <c r="C969" s="32">
        <v>1</v>
      </c>
    </row>
    <row r="970" spans="1:3" ht="24" x14ac:dyDescent="0.2">
      <c r="A970" s="31" t="s">
        <v>1759</v>
      </c>
      <c r="B970" s="30" t="s">
        <v>1760</v>
      </c>
      <c r="C970" s="32">
        <v>1</v>
      </c>
    </row>
    <row r="971" spans="1:3" ht="12" x14ac:dyDescent="0.2">
      <c r="A971" s="31" t="s">
        <v>1761</v>
      </c>
      <c r="B971" s="30" t="s">
        <v>1762</v>
      </c>
      <c r="C971" s="32">
        <v>1</v>
      </c>
    </row>
    <row r="972" spans="1:3" ht="12" x14ac:dyDescent="0.2">
      <c r="A972" s="31" t="s">
        <v>1763</v>
      </c>
      <c r="B972" s="30" t="s">
        <v>1764</v>
      </c>
      <c r="C972" s="32">
        <v>1</v>
      </c>
    </row>
    <row r="973" spans="1:3" ht="12" x14ac:dyDescent="0.2">
      <c r="A973" s="31" t="s">
        <v>1765</v>
      </c>
      <c r="B973" s="30" t="s">
        <v>1764</v>
      </c>
      <c r="C973" s="32">
        <v>1</v>
      </c>
    </row>
    <row r="974" spans="1:3" ht="12" x14ac:dyDescent="0.2">
      <c r="A974" s="31" t="s">
        <v>1766</v>
      </c>
      <c r="B974" s="30" t="s">
        <v>1767</v>
      </c>
      <c r="C974" s="32">
        <v>1</v>
      </c>
    </row>
    <row r="975" spans="1:3" ht="12" x14ac:dyDescent="0.2">
      <c r="A975" s="31" t="s">
        <v>1768</v>
      </c>
      <c r="B975" s="30" t="s">
        <v>1769</v>
      </c>
      <c r="C975" s="32">
        <v>1</v>
      </c>
    </row>
    <row r="976" spans="1:3" ht="12" x14ac:dyDescent="0.2">
      <c r="A976" s="31" t="s">
        <v>1770</v>
      </c>
      <c r="B976" s="30" t="s">
        <v>1771</v>
      </c>
      <c r="C976" s="32">
        <v>1</v>
      </c>
    </row>
    <row r="977" spans="1:3" ht="12" x14ac:dyDescent="0.2">
      <c r="A977" s="31" t="s">
        <v>1772</v>
      </c>
      <c r="B977" s="30" t="s">
        <v>1773</v>
      </c>
      <c r="C977" s="32">
        <v>3967.5</v>
      </c>
    </row>
    <row r="978" spans="1:3" ht="12" x14ac:dyDescent="0.2">
      <c r="A978" s="31" t="s">
        <v>1774</v>
      </c>
      <c r="B978" s="30" t="s">
        <v>1775</v>
      </c>
      <c r="C978" s="32">
        <v>3967.5</v>
      </c>
    </row>
    <row r="979" spans="1:3" ht="12" x14ac:dyDescent="0.2">
      <c r="A979" s="31" t="s">
        <v>1776</v>
      </c>
      <c r="B979" s="30" t="s">
        <v>1777</v>
      </c>
      <c r="C979" s="32">
        <v>3967.5</v>
      </c>
    </row>
    <row r="980" spans="1:3" ht="12" x14ac:dyDescent="0.2">
      <c r="A980" s="31" t="s">
        <v>1778</v>
      </c>
      <c r="B980" s="30" t="s">
        <v>1779</v>
      </c>
      <c r="C980" s="32">
        <v>3967.5</v>
      </c>
    </row>
    <row r="981" spans="1:3" ht="12" x14ac:dyDescent="0.2">
      <c r="A981" s="31" t="s">
        <v>1780</v>
      </c>
      <c r="B981" s="30" t="s">
        <v>1781</v>
      </c>
      <c r="C981" s="32">
        <v>1</v>
      </c>
    </row>
    <row r="982" spans="1:3" ht="12" x14ac:dyDescent="0.2">
      <c r="A982" s="31" t="s">
        <v>1782</v>
      </c>
      <c r="B982" s="30" t="s">
        <v>1783</v>
      </c>
      <c r="C982" s="32">
        <v>1</v>
      </c>
    </row>
    <row r="983" spans="1:3" ht="12" x14ac:dyDescent="0.2">
      <c r="A983" s="31" t="s">
        <v>1784</v>
      </c>
      <c r="B983" s="30" t="s">
        <v>1785</v>
      </c>
      <c r="C983" s="32">
        <v>1</v>
      </c>
    </row>
    <row r="984" spans="1:3" ht="12" x14ac:dyDescent="0.2">
      <c r="A984" s="31" t="s">
        <v>1786</v>
      </c>
      <c r="B984" s="30" t="s">
        <v>1787</v>
      </c>
      <c r="C984" s="32">
        <v>3967.5</v>
      </c>
    </row>
    <row r="985" spans="1:3" ht="12" x14ac:dyDescent="0.2">
      <c r="A985" s="31" t="s">
        <v>1788</v>
      </c>
      <c r="B985" s="30" t="s">
        <v>1789</v>
      </c>
      <c r="C985" s="32">
        <v>1</v>
      </c>
    </row>
    <row r="986" spans="1:3" ht="12" x14ac:dyDescent="0.2">
      <c r="A986" s="31" t="s">
        <v>1790</v>
      </c>
      <c r="B986" s="30" t="s">
        <v>1791</v>
      </c>
      <c r="C986" s="32">
        <v>2949.75</v>
      </c>
    </row>
    <row r="987" spans="1:3" ht="12" x14ac:dyDescent="0.2">
      <c r="A987" s="31" t="s">
        <v>1792</v>
      </c>
      <c r="B987" s="30" t="s">
        <v>1793</v>
      </c>
      <c r="C987" s="32">
        <v>3967.5</v>
      </c>
    </row>
    <row r="988" spans="1:3" ht="12" x14ac:dyDescent="0.2">
      <c r="A988" s="31" t="s">
        <v>1794</v>
      </c>
      <c r="B988" s="30" t="s">
        <v>1795</v>
      </c>
      <c r="C988" s="32">
        <v>3967.5</v>
      </c>
    </row>
    <row r="989" spans="1:3" ht="12" x14ac:dyDescent="0.2">
      <c r="A989" s="31" t="s">
        <v>1796</v>
      </c>
      <c r="B989" s="30" t="s">
        <v>1797</v>
      </c>
      <c r="C989" s="32">
        <v>3967.5</v>
      </c>
    </row>
    <row r="990" spans="1:3" ht="12" x14ac:dyDescent="0.2">
      <c r="A990" s="31" t="s">
        <v>1798</v>
      </c>
      <c r="B990" s="30" t="s">
        <v>1799</v>
      </c>
      <c r="C990" s="32">
        <v>3967.5</v>
      </c>
    </row>
    <row r="991" spans="1:3" ht="12" x14ac:dyDescent="0.2">
      <c r="A991" s="31" t="s">
        <v>1800</v>
      </c>
      <c r="B991" s="30" t="s">
        <v>1801</v>
      </c>
      <c r="C991" s="32">
        <v>3967.5</v>
      </c>
    </row>
    <row r="992" spans="1:3" ht="12" x14ac:dyDescent="0.2">
      <c r="A992" s="31" t="s">
        <v>1802</v>
      </c>
      <c r="B992" s="30" t="s">
        <v>1803</v>
      </c>
      <c r="C992" s="32">
        <v>3967.5</v>
      </c>
    </row>
    <row r="993" spans="1:3" ht="12" x14ac:dyDescent="0.2">
      <c r="A993" s="31" t="s">
        <v>1804</v>
      </c>
      <c r="B993" s="30" t="s">
        <v>1805</v>
      </c>
      <c r="C993" s="32">
        <v>1</v>
      </c>
    </row>
    <row r="994" spans="1:3" ht="12" x14ac:dyDescent="0.2">
      <c r="A994" s="31" t="s">
        <v>1806</v>
      </c>
      <c r="B994" s="30" t="s">
        <v>1807</v>
      </c>
      <c r="C994" s="32">
        <v>1</v>
      </c>
    </row>
    <row r="995" spans="1:3" ht="12" x14ac:dyDescent="0.2">
      <c r="A995" s="31" t="s">
        <v>1808</v>
      </c>
      <c r="B995" s="30" t="s">
        <v>1809</v>
      </c>
      <c r="C995" s="32">
        <v>1</v>
      </c>
    </row>
    <row r="996" spans="1:3" ht="12" x14ac:dyDescent="0.2">
      <c r="A996" s="31" t="s">
        <v>1810</v>
      </c>
      <c r="B996" s="30" t="s">
        <v>1811</v>
      </c>
      <c r="C996" s="32">
        <v>1</v>
      </c>
    </row>
    <row r="997" spans="1:3" ht="12" x14ac:dyDescent="0.2">
      <c r="A997" s="31" t="s">
        <v>1812</v>
      </c>
      <c r="B997" s="30" t="s">
        <v>1813</v>
      </c>
      <c r="C997" s="32">
        <v>1</v>
      </c>
    </row>
    <row r="998" spans="1:3" ht="12" x14ac:dyDescent="0.2">
      <c r="A998" s="31" t="s">
        <v>1814</v>
      </c>
      <c r="B998" s="30" t="s">
        <v>1815</v>
      </c>
      <c r="C998" s="32">
        <v>1</v>
      </c>
    </row>
    <row r="999" spans="1:3" ht="12" x14ac:dyDescent="0.2">
      <c r="A999" s="31" t="s">
        <v>1816</v>
      </c>
      <c r="B999" s="30" t="s">
        <v>1817</v>
      </c>
      <c r="C999" s="32">
        <v>1</v>
      </c>
    </row>
    <row r="1000" spans="1:3" ht="24" x14ac:dyDescent="0.2">
      <c r="A1000" s="31" t="s">
        <v>1818</v>
      </c>
      <c r="B1000" s="30" t="s">
        <v>1819</v>
      </c>
      <c r="C1000" s="32">
        <v>1</v>
      </c>
    </row>
    <row r="1001" spans="1:3" ht="24" x14ac:dyDescent="0.2">
      <c r="A1001" s="31" t="s">
        <v>1820</v>
      </c>
      <c r="B1001" s="30" t="s">
        <v>1819</v>
      </c>
      <c r="C1001" s="32">
        <v>1</v>
      </c>
    </row>
    <row r="1002" spans="1:3" ht="24" x14ac:dyDescent="0.2">
      <c r="A1002" s="31" t="s">
        <v>1821</v>
      </c>
      <c r="B1002" s="30" t="s">
        <v>1819</v>
      </c>
      <c r="C1002" s="32">
        <v>1</v>
      </c>
    </row>
    <row r="1003" spans="1:3" ht="24" x14ac:dyDescent="0.2">
      <c r="A1003" s="31" t="s">
        <v>1822</v>
      </c>
      <c r="B1003" s="30" t="s">
        <v>1819</v>
      </c>
      <c r="C1003" s="32">
        <v>1</v>
      </c>
    </row>
    <row r="1004" spans="1:3" ht="12" x14ac:dyDescent="0.2">
      <c r="A1004" s="31" t="s">
        <v>1823</v>
      </c>
      <c r="B1004" s="30" t="s">
        <v>1824</v>
      </c>
      <c r="C1004" s="32">
        <v>1</v>
      </c>
    </row>
    <row r="1005" spans="1:3" ht="24" x14ac:dyDescent="0.2">
      <c r="A1005" s="31" t="s">
        <v>1825</v>
      </c>
      <c r="B1005" s="30" t="s">
        <v>1826</v>
      </c>
      <c r="C1005" s="32">
        <v>1</v>
      </c>
    </row>
    <row r="1006" spans="1:3" ht="12" x14ac:dyDescent="0.2">
      <c r="A1006" s="31" t="s">
        <v>1827</v>
      </c>
      <c r="B1006" s="30" t="s">
        <v>613</v>
      </c>
      <c r="C1006" s="32">
        <v>1</v>
      </c>
    </row>
    <row r="1007" spans="1:3" ht="12" x14ac:dyDescent="0.2">
      <c r="A1007" s="31" t="s">
        <v>1828</v>
      </c>
      <c r="B1007" s="30" t="s">
        <v>1829</v>
      </c>
      <c r="C1007" s="32">
        <v>1552.5</v>
      </c>
    </row>
    <row r="1008" spans="1:3" ht="12" x14ac:dyDescent="0.2">
      <c r="A1008" s="31" t="s">
        <v>1830</v>
      </c>
      <c r="B1008" s="30" t="s">
        <v>1831</v>
      </c>
      <c r="C1008" s="32">
        <v>1</v>
      </c>
    </row>
    <row r="1009" spans="1:3" ht="12" x14ac:dyDescent="0.2">
      <c r="A1009" s="31" t="s">
        <v>1832</v>
      </c>
      <c r="B1009" s="30" t="s">
        <v>1833</v>
      </c>
      <c r="C1009" s="32">
        <v>1</v>
      </c>
    </row>
    <row r="1010" spans="1:3" ht="12" x14ac:dyDescent="0.2">
      <c r="A1010" s="31" t="s">
        <v>1834</v>
      </c>
      <c r="B1010" s="30" t="s">
        <v>1835</v>
      </c>
      <c r="C1010" s="32">
        <v>1</v>
      </c>
    </row>
    <row r="1011" spans="1:3" ht="12" x14ac:dyDescent="0.2">
      <c r="A1011" s="31" t="s">
        <v>1836</v>
      </c>
      <c r="B1011" s="30" t="s">
        <v>1837</v>
      </c>
      <c r="C1011" s="32">
        <v>1</v>
      </c>
    </row>
    <row r="1012" spans="1:3" ht="12" x14ac:dyDescent="0.2">
      <c r="A1012" s="31" t="s">
        <v>1838</v>
      </c>
      <c r="B1012" s="30" t="s">
        <v>1839</v>
      </c>
      <c r="C1012" s="32">
        <v>1</v>
      </c>
    </row>
    <row r="1013" spans="1:3" ht="12" x14ac:dyDescent="0.2">
      <c r="A1013" s="31" t="s">
        <v>1840</v>
      </c>
      <c r="B1013" s="30" t="s">
        <v>1841</v>
      </c>
      <c r="C1013" s="32">
        <v>4830</v>
      </c>
    </row>
    <row r="1014" spans="1:3" ht="12" x14ac:dyDescent="0.2">
      <c r="A1014" s="31" t="s">
        <v>1842</v>
      </c>
      <c r="B1014" s="30" t="s">
        <v>1843</v>
      </c>
      <c r="C1014" s="32">
        <v>4830</v>
      </c>
    </row>
    <row r="1015" spans="1:3" ht="12" x14ac:dyDescent="0.2">
      <c r="A1015" s="31" t="s">
        <v>1844</v>
      </c>
      <c r="B1015" s="30" t="s">
        <v>1845</v>
      </c>
      <c r="C1015" s="32">
        <v>4830</v>
      </c>
    </row>
    <row r="1016" spans="1:3" ht="12" x14ac:dyDescent="0.2">
      <c r="A1016" s="31" t="s">
        <v>1846</v>
      </c>
      <c r="B1016" s="30" t="s">
        <v>1847</v>
      </c>
      <c r="C1016" s="32">
        <v>4830</v>
      </c>
    </row>
    <row r="1017" spans="1:3" ht="12" x14ac:dyDescent="0.2">
      <c r="A1017" s="31" t="s">
        <v>1848</v>
      </c>
      <c r="B1017" s="30" t="s">
        <v>1849</v>
      </c>
      <c r="C1017" s="32">
        <v>4830</v>
      </c>
    </row>
    <row r="1018" spans="1:3" ht="12" x14ac:dyDescent="0.2">
      <c r="A1018" s="31" t="s">
        <v>1850</v>
      </c>
      <c r="B1018" s="30" t="s">
        <v>1851</v>
      </c>
      <c r="C1018" s="32">
        <v>4830</v>
      </c>
    </row>
    <row r="1019" spans="1:3" ht="12" x14ac:dyDescent="0.2">
      <c r="A1019" s="31" t="s">
        <v>1852</v>
      </c>
      <c r="B1019" s="30" t="s">
        <v>1853</v>
      </c>
      <c r="C1019" s="32">
        <v>4830</v>
      </c>
    </row>
    <row r="1020" spans="1:3" ht="24" x14ac:dyDescent="0.2">
      <c r="A1020" s="31" t="s">
        <v>1854</v>
      </c>
      <c r="B1020" s="30" t="s">
        <v>1855</v>
      </c>
      <c r="C1020" s="32">
        <v>4830</v>
      </c>
    </row>
    <row r="1021" spans="1:3" ht="120" x14ac:dyDescent="0.2">
      <c r="A1021" s="31" t="s">
        <v>1856</v>
      </c>
      <c r="B1021" s="30" t="s">
        <v>1857</v>
      </c>
      <c r="C1021" s="32">
        <v>4830</v>
      </c>
    </row>
    <row r="1022" spans="1:3" ht="12" x14ac:dyDescent="0.2">
      <c r="A1022" s="31" t="s">
        <v>1858</v>
      </c>
      <c r="B1022" s="30" t="s">
        <v>1859</v>
      </c>
      <c r="C1022" s="32">
        <v>1597</v>
      </c>
    </row>
    <row r="1023" spans="1:3" ht="12" x14ac:dyDescent="0.2">
      <c r="A1023" s="31" t="s">
        <v>1860</v>
      </c>
      <c r="B1023" s="30" t="s">
        <v>1859</v>
      </c>
      <c r="C1023" s="32">
        <v>10367.99</v>
      </c>
    </row>
    <row r="1024" spans="1:3" ht="24" x14ac:dyDescent="0.2">
      <c r="A1024" s="31" t="s">
        <v>1861</v>
      </c>
      <c r="B1024" s="30" t="s">
        <v>1862</v>
      </c>
      <c r="C1024" s="32">
        <v>580.53</v>
      </c>
    </row>
    <row r="1025" spans="1:3" ht="12" x14ac:dyDescent="0.2">
      <c r="A1025" s="31" t="s">
        <v>1863</v>
      </c>
      <c r="B1025" s="30" t="s">
        <v>1864</v>
      </c>
      <c r="C1025" s="32">
        <v>580.53</v>
      </c>
    </row>
    <row r="1026" spans="1:3" ht="12" x14ac:dyDescent="0.2">
      <c r="A1026" s="31" t="s">
        <v>1865</v>
      </c>
      <c r="B1026" s="30" t="s">
        <v>1866</v>
      </c>
      <c r="C1026" s="32">
        <v>0.01</v>
      </c>
    </row>
    <row r="1027" spans="1:3" ht="12" x14ac:dyDescent="0.2">
      <c r="A1027" s="31" t="s">
        <v>1867</v>
      </c>
      <c r="B1027" s="30" t="s">
        <v>1868</v>
      </c>
      <c r="C1027" s="32">
        <v>3680</v>
      </c>
    </row>
    <row r="1028" spans="1:3" ht="24" x14ac:dyDescent="0.2">
      <c r="A1028" s="31" t="s">
        <v>1869</v>
      </c>
      <c r="B1028" s="30" t="s">
        <v>1870</v>
      </c>
      <c r="C1028" s="32">
        <v>3680</v>
      </c>
    </row>
    <row r="1029" spans="1:3" ht="12" x14ac:dyDescent="0.2">
      <c r="A1029" s="31" t="s">
        <v>1871</v>
      </c>
      <c r="B1029" s="30" t="s">
        <v>1872</v>
      </c>
      <c r="C1029" s="32">
        <v>1</v>
      </c>
    </row>
    <row r="1030" spans="1:3" ht="12" x14ac:dyDescent="0.2">
      <c r="A1030" s="31" t="s">
        <v>1873</v>
      </c>
      <c r="B1030" s="30" t="s">
        <v>1872</v>
      </c>
      <c r="C1030" s="32">
        <v>1</v>
      </c>
    </row>
    <row r="1031" spans="1:3" ht="12" x14ac:dyDescent="0.2">
      <c r="A1031" s="31" t="s">
        <v>1874</v>
      </c>
      <c r="B1031" s="30" t="s">
        <v>1872</v>
      </c>
      <c r="C1031" s="32">
        <v>1</v>
      </c>
    </row>
    <row r="1032" spans="1:3" ht="12" x14ac:dyDescent="0.2">
      <c r="A1032" s="31" t="s">
        <v>1875</v>
      </c>
      <c r="B1032" s="30" t="s">
        <v>1872</v>
      </c>
      <c r="C1032" s="32">
        <v>1</v>
      </c>
    </row>
    <row r="1033" spans="1:3" ht="12" x14ac:dyDescent="0.2">
      <c r="A1033" s="31" t="s">
        <v>1876</v>
      </c>
      <c r="B1033" s="30" t="s">
        <v>1872</v>
      </c>
      <c r="C1033" s="32">
        <v>1</v>
      </c>
    </row>
    <row r="1034" spans="1:3" ht="12" x14ac:dyDescent="0.2">
      <c r="A1034" s="31" t="s">
        <v>1877</v>
      </c>
      <c r="B1034" s="30" t="s">
        <v>1878</v>
      </c>
      <c r="C1034" s="32">
        <v>1</v>
      </c>
    </row>
    <row r="1035" spans="1:3" ht="12" x14ac:dyDescent="0.2">
      <c r="A1035" s="31" t="s">
        <v>1879</v>
      </c>
      <c r="B1035" s="30" t="s">
        <v>1878</v>
      </c>
      <c r="C1035" s="32">
        <v>1</v>
      </c>
    </row>
    <row r="1036" spans="1:3" ht="12" x14ac:dyDescent="0.2">
      <c r="A1036" s="31" t="s">
        <v>1880</v>
      </c>
      <c r="B1036" s="30" t="s">
        <v>1878</v>
      </c>
      <c r="C1036" s="32">
        <v>1</v>
      </c>
    </row>
    <row r="1037" spans="1:3" ht="12" x14ac:dyDescent="0.2">
      <c r="A1037" s="31" t="s">
        <v>1881</v>
      </c>
      <c r="B1037" s="30" t="s">
        <v>1878</v>
      </c>
      <c r="C1037" s="32">
        <v>1</v>
      </c>
    </row>
    <row r="1038" spans="1:3" ht="12" x14ac:dyDescent="0.2">
      <c r="A1038" s="31" t="s">
        <v>1882</v>
      </c>
      <c r="B1038" s="30" t="s">
        <v>1878</v>
      </c>
      <c r="C1038" s="32">
        <v>1</v>
      </c>
    </row>
    <row r="1039" spans="1:3" ht="24" x14ac:dyDescent="0.2">
      <c r="A1039" s="31" t="s">
        <v>1883</v>
      </c>
      <c r="B1039" s="30" t="s">
        <v>1884</v>
      </c>
      <c r="C1039" s="32">
        <v>1</v>
      </c>
    </row>
    <row r="1040" spans="1:3" ht="12" x14ac:dyDescent="0.2">
      <c r="A1040" s="31" t="s">
        <v>1885</v>
      </c>
      <c r="B1040" s="30" t="s">
        <v>1886</v>
      </c>
      <c r="C1040" s="32">
        <v>1</v>
      </c>
    </row>
    <row r="1041" spans="1:3" ht="12" x14ac:dyDescent="0.2">
      <c r="A1041" s="31" t="s">
        <v>1887</v>
      </c>
      <c r="B1041" s="30" t="s">
        <v>1888</v>
      </c>
      <c r="C1041" s="32">
        <v>1097</v>
      </c>
    </row>
    <row r="1042" spans="1:3" ht="12" x14ac:dyDescent="0.2">
      <c r="A1042" s="31" t="s">
        <v>1889</v>
      </c>
      <c r="B1042" s="30" t="s">
        <v>1890</v>
      </c>
      <c r="C1042" s="32">
        <v>2570</v>
      </c>
    </row>
    <row r="1043" spans="1:3" ht="12" x14ac:dyDescent="0.2">
      <c r="A1043" s="31" t="s">
        <v>1891</v>
      </c>
      <c r="B1043" s="30" t="s">
        <v>1892</v>
      </c>
      <c r="C1043" s="32">
        <v>7498</v>
      </c>
    </row>
    <row r="1044" spans="1:3" ht="12" x14ac:dyDescent="0.2">
      <c r="A1044" s="31" t="s">
        <v>1893</v>
      </c>
      <c r="B1044" s="30" t="s">
        <v>1894</v>
      </c>
      <c r="C1044" s="32">
        <v>7498</v>
      </c>
    </row>
    <row r="1045" spans="1:3" ht="24" x14ac:dyDescent="0.2">
      <c r="A1045" s="31" t="s">
        <v>1895</v>
      </c>
      <c r="B1045" s="30" t="s">
        <v>1896</v>
      </c>
      <c r="C1045" s="32">
        <v>1834.25</v>
      </c>
    </row>
    <row r="1046" spans="1:3" ht="12" x14ac:dyDescent="0.2">
      <c r="A1046" s="31" t="s">
        <v>1897</v>
      </c>
      <c r="B1046" s="30" t="s">
        <v>1898</v>
      </c>
      <c r="C1046" s="32">
        <v>899.99</v>
      </c>
    </row>
    <row r="1047" spans="1:3" ht="12" x14ac:dyDescent="0.2">
      <c r="A1047" s="31" t="s">
        <v>1899</v>
      </c>
      <c r="B1047" s="30" t="s">
        <v>1898</v>
      </c>
      <c r="C1047" s="32">
        <v>1209.3699999999999</v>
      </c>
    </row>
    <row r="1048" spans="1:3" ht="12" x14ac:dyDescent="0.2">
      <c r="A1048" s="31" t="s">
        <v>1900</v>
      </c>
      <c r="B1048" s="30" t="s">
        <v>1901</v>
      </c>
      <c r="C1048" s="32">
        <v>1899.99</v>
      </c>
    </row>
    <row r="1049" spans="1:3" ht="12" x14ac:dyDescent="0.2">
      <c r="A1049" s="31" t="s">
        <v>1902</v>
      </c>
      <c r="B1049" s="30" t="s">
        <v>1903</v>
      </c>
      <c r="C1049" s="32">
        <v>1899.99</v>
      </c>
    </row>
    <row r="1050" spans="1:3" ht="12" x14ac:dyDescent="0.2">
      <c r="A1050" s="31" t="s">
        <v>1904</v>
      </c>
      <c r="B1050" s="30" t="s">
        <v>1905</v>
      </c>
      <c r="C1050" s="32">
        <v>297.99</v>
      </c>
    </row>
    <row r="1051" spans="1:3" ht="12" x14ac:dyDescent="0.2">
      <c r="A1051" s="31" t="s">
        <v>1906</v>
      </c>
      <c r="B1051" s="30" t="s">
        <v>1905</v>
      </c>
      <c r="C1051" s="32">
        <v>297.99</v>
      </c>
    </row>
    <row r="1052" spans="1:3" ht="12" x14ac:dyDescent="0.2">
      <c r="A1052" s="31" t="s">
        <v>1907</v>
      </c>
      <c r="B1052" s="30" t="s">
        <v>1905</v>
      </c>
      <c r="C1052" s="32">
        <v>485</v>
      </c>
    </row>
    <row r="1053" spans="1:3" ht="24" x14ac:dyDescent="0.2">
      <c r="A1053" s="31" t="s">
        <v>1908</v>
      </c>
      <c r="B1053" s="30" t="s">
        <v>1909</v>
      </c>
      <c r="C1053" s="32">
        <v>485</v>
      </c>
    </row>
    <row r="1054" spans="1:3" ht="12" x14ac:dyDescent="0.2">
      <c r="A1054" s="31" t="s">
        <v>1910</v>
      </c>
      <c r="B1054" s="30" t="s">
        <v>1911</v>
      </c>
      <c r="C1054" s="32">
        <v>485</v>
      </c>
    </row>
    <row r="1055" spans="1:3" ht="24" x14ac:dyDescent="0.2">
      <c r="A1055" s="31" t="s">
        <v>1912</v>
      </c>
      <c r="B1055" s="30" t="s">
        <v>1913</v>
      </c>
      <c r="C1055" s="32">
        <v>14783.87</v>
      </c>
    </row>
    <row r="1056" spans="1:3" ht="24" x14ac:dyDescent="0.2">
      <c r="A1056" s="31" t="s">
        <v>1914</v>
      </c>
      <c r="B1056" s="30" t="s">
        <v>1915</v>
      </c>
      <c r="C1056" s="32">
        <v>1414.5</v>
      </c>
    </row>
    <row r="1057" spans="1:3" ht="24" x14ac:dyDescent="0.2">
      <c r="A1057" s="31" t="s">
        <v>1916</v>
      </c>
      <c r="B1057" s="30" t="s">
        <v>1917</v>
      </c>
      <c r="C1057" s="32">
        <v>2400</v>
      </c>
    </row>
    <row r="1058" spans="1:3" ht="24" x14ac:dyDescent="0.2">
      <c r="A1058" s="31" t="s">
        <v>1918</v>
      </c>
      <c r="B1058" s="30" t="s">
        <v>1919</v>
      </c>
      <c r="C1058" s="32">
        <v>4679.46</v>
      </c>
    </row>
    <row r="1059" spans="1:3" ht="24" x14ac:dyDescent="0.2">
      <c r="A1059" s="31" t="s">
        <v>1920</v>
      </c>
      <c r="B1059" s="30" t="s">
        <v>1921</v>
      </c>
      <c r="C1059" s="32">
        <v>4679.47</v>
      </c>
    </row>
    <row r="1060" spans="1:3" ht="24" x14ac:dyDescent="0.2">
      <c r="A1060" s="31" t="s">
        <v>1922</v>
      </c>
      <c r="B1060" s="30" t="s">
        <v>1921</v>
      </c>
      <c r="C1060" s="32">
        <v>4679.47</v>
      </c>
    </row>
    <row r="1061" spans="1:3" ht="24" x14ac:dyDescent="0.2">
      <c r="A1061" s="31" t="s">
        <v>1923</v>
      </c>
      <c r="B1061" s="30" t="s">
        <v>1924</v>
      </c>
      <c r="C1061" s="32">
        <v>2264</v>
      </c>
    </row>
    <row r="1062" spans="1:3" ht="12" x14ac:dyDescent="0.2">
      <c r="A1062" s="31" t="s">
        <v>1925</v>
      </c>
      <c r="B1062" s="30" t="s">
        <v>1926</v>
      </c>
      <c r="C1062" s="32">
        <v>2264</v>
      </c>
    </row>
    <row r="1063" spans="1:3" ht="24" x14ac:dyDescent="0.2">
      <c r="A1063" s="31" t="s">
        <v>1927</v>
      </c>
      <c r="B1063" s="30" t="s">
        <v>1928</v>
      </c>
      <c r="C1063" s="32">
        <v>2201</v>
      </c>
    </row>
    <row r="1064" spans="1:3" ht="24" x14ac:dyDescent="0.2">
      <c r="A1064" s="31" t="s">
        <v>1929</v>
      </c>
      <c r="B1064" s="30" t="s">
        <v>1930</v>
      </c>
      <c r="C1064" s="32">
        <v>1750</v>
      </c>
    </row>
    <row r="1065" spans="1:3" ht="24" x14ac:dyDescent="0.2">
      <c r="A1065" s="31" t="s">
        <v>1931</v>
      </c>
      <c r="B1065" s="30" t="s">
        <v>1932</v>
      </c>
      <c r="C1065" s="32">
        <v>7300</v>
      </c>
    </row>
    <row r="1066" spans="1:3" ht="12" x14ac:dyDescent="0.2">
      <c r="A1066" s="31" t="s">
        <v>1933</v>
      </c>
      <c r="B1066" s="30" t="s">
        <v>1934</v>
      </c>
      <c r="C1066" s="32">
        <v>5038</v>
      </c>
    </row>
    <row r="1067" spans="1:3" ht="12" x14ac:dyDescent="0.2">
      <c r="A1067" s="31" t="s">
        <v>1935</v>
      </c>
      <c r="B1067" s="30" t="s">
        <v>1934</v>
      </c>
      <c r="C1067" s="32">
        <v>3329.97</v>
      </c>
    </row>
    <row r="1068" spans="1:3" ht="12" x14ac:dyDescent="0.2">
      <c r="A1068" s="31" t="s">
        <v>1936</v>
      </c>
      <c r="B1068" s="30" t="s">
        <v>1934</v>
      </c>
      <c r="C1068" s="32">
        <v>2263.9899999999998</v>
      </c>
    </row>
    <row r="1069" spans="1:3" ht="12" x14ac:dyDescent="0.2">
      <c r="A1069" s="31" t="s">
        <v>1937</v>
      </c>
      <c r="B1069" s="30" t="s">
        <v>1934</v>
      </c>
      <c r="C1069" s="32">
        <v>2263.9899999999998</v>
      </c>
    </row>
    <row r="1070" spans="1:3" ht="24" x14ac:dyDescent="0.2">
      <c r="A1070" s="31" t="s">
        <v>1938</v>
      </c>
      <c r="B1070" s="30" t="s">
        <v>1939</v>
      </c>
      <c r="C1070" s="32">
        <v>2263.9899999999998</v>
      </c>
    </row>
    <row r="1071" spans="1:3" ht="24" x14ac:dyDescent="0.2">
      <c r="A1071" s="31" t="s">
        <v>1940</v>
      </c>
      <c r="B1071" s="30" t="s">
        <v>1941</v>
      </c>
      <c r="C1071" s="32">
        <v>2263.9899999999998</v>
      </c>
    </row>
    <row r="1072" spans="1:3" ht="24" x14ac:dyDescent="0.2">
      <c r="A1072" s="31" t="s">
        <v>1942</v>
      </c>
      <c r="B1072" s="30" t="s">
        <v>1943</v>
      </c>
      <c r="C1072" s="32">
        <v>4393</v>
      </c>
    </row>
    <row r="1073" spans="1:3" ht="24" x14ac:dyDescent="0.2">
      <c r="A1073" s="31" t="s">
        <v>1944</v>
      </c>
      <c r="B1073" s="30" t="s">
        <v>1945</v>
      </c>
      <c r="C1073" s="32">
        <v>4393</v>
      </c>
    </row>
    <row r="1074" spans="1:3" ht="24" x14ac:dyDescent="0.2">
      <c r="A1074" s="31" t="s">
        <v>1946</v>
      </c>
      <c r="B1074" s="30" t="s">
        <v>1947</v>
      </c>
      <c r="C1074" s="32">
        <v>4393</v>
      </c>
    </row>
    <row r="1075" spans="1:3" ht="24" x14ac:dyDescent="0.2">
      <c r="A1075" s="31" t="s">
        <v>1948</v>
      </c>
      <c r="B1075" s="30" t="s">
        <v>1949</v>
      </c>
      <c r="C1075" s="32">
        <v>4393</v>
      </c>
    </row>
    <row r="1076" spans="1:3" ht="36" x14ac:dyDescent="0.2">
      <c r="A1076" s="31" t="s">
        <v>1950</v>
      </c>
      <c r="B1076" s="30" t="s">
        <v>1951</v>
      </c>
      <c r="C1076" s="32">
        <v>4393</v>
      </c>
    </row>
    <row r="1077" spans="1:3" ht="48" x14ac:dyDescent="0.2">
      <c r="A1077" s="31" t="s">
        <v>1952</v>
      </c>
      <c r="B1077" s="30" t="s">
        <v>1953</v>
      </c>
      <c r="C1077" s="32">
        <v>4393</v>
      </c>
    </row>
    <row r="1078" spans="1:3" ht="60" x14ac:dyDescent="0.2">
      <c r="A1078" s="31" t="s">
        <v>1955</v>
      </c>
      <c r="B1078" s="30" t="s">
        <v>1956</v>
      </c>
      <c r="C1078" s="32">
        <v>2645</v>
      </c>
    </row>
    <row r="1079" spans="1:3" ht="24" x14ac:dyDescent="0.2">
      <c r="A1079" s="31" t="s">
        <v>1957</v>
      </c>
      <c r="B1079" s="30" t="s">
        <v>1958</v>
      </c>
      <c r="C1079" s="32" t="s">
        <v>1954</v>
      </c>
    </row>
    <row r="1080" spans="1:3" ht="36" x14ac:dyDescent="0.2">
      <c r="A1080" s="31" t="s">
        <v>1959</v>
      </c>
      <c r="B1080" s="30" t="s">
        <v>1960</v>
      </c>
      <c r="C1080" s="32">
        <v>8108.4</v>
      </c>
    </row>
    <row r="1081" spans="1:3" ht="36" x14ac:dyDescent="0.2">
      <c r="A1081" s="31" t="s">
        <v>1961</v>
      </c>
      <c r="B1081" s="30" t="s">
        <v>1962</v>
      </c>
      <c r="C1081" s="32">
        <v>1942</v>
      </c>
    </row>
    <row r="1082" spans="1:3" ht="108" x14ac:dyDescent="0.2">
      <c r="A1082" s="31" t="s">
        <v>1963</v>
      </c>
      <c r="B1082" s="30" t="s">
        <v>1964</v>
      </c>
      <c r="C1082" s="32">
        <v>1942</v>
      </c>
    </row>
    <row r="1083" spans="1:3" ht="24" x14ac:dyDescent="0.2">
      <c r="A1083" s="31" t="s">
        <v>1965</v>
      </c>
      <c r="B1083" s="30" t="s">
        <v>1966</v>
      </c>
      <c r="C1083" s="32">
        <v>1</v>
      </c>
    </row>
    <row r="1084" spans="1:3" ht="36" x14ac:dyDescent="0.2">
      <c r="A1084" s="31" t="s">
        <v>1967</v>
      </c>
      <c r="B1084" s="30" t="s">
        <v>1968</v>
      </c>
      <c r="C1084" s="32">
        <v>8560</v>
      </c>
    </row>
    <row r="1085" spans="1:3" ht="12" x14ac:dyDescent="0.2">
      <c r="A1085" s="31" t="s">
        <v>1969</v>
      </c>
      <c r="B1085" s="30" t="s">
        <v>1970</v>
      </c>
      <c r="C1085" s="32">
        <v>1776.9</v>
      </c>
    </row>
    <row r="1086" spans="1:3" ht="12" x14ac:dyDescent="0.2">
      <c r="A1086" s="31" t="s">
        <v>1971</v>
      </c>
      <c r="B1086" s="30" t="s">
        <v>1970</v>
      </c>
      <c r="C1086" s="32">
        <v>1943</v>
      </c>
    </row>
    <row r="1087" spans="1:3" ht="12" x14ac:dyDescent="0.2">
      <c r="A1087" s="31" t="s">
        <v>1972</v>
      </c>
      <c r="B1087" s="30" t="s">
        <v>1970</v>
      </c>
      <c r="C1087" s="32">
        <v>999</v>
      </c>
    </row>
    <row r="1088" spans="1:3" ht="72" x14ac:dyDescent="0.2">
      <c r="A1088" s="31" t="s">
        <v>1973</v>
      </c>
      <c r="B1088" s="30" t="s">
        <v>1974</v>
      </c>
      <c r="C1088" s="32">
        <v>999</v>
      </c>
    </row>
    <row r="1089" spans="1:3" ht="12" x14ac:dyDescent="0.2">
      <c r="A1089" s="31" t="s">
        <v>1976</v>
      </c>
      <c r="B1089" s="30" t="s">
        <v>1977</v>
      </c>
      <c r="C1089" s="32">
        <v>999</v>
      </c>
    </row>
    <row r="1090" spans="1:3" ht="24" x14ac:dyDescent="0.2">
      <c r="A1090" s="31" t="s">
        <v>1978</v>
      </c>
      <c r="B1090" s="30" t="s">
        <v>1979</v>
      </c>
      <c r="C1090" s="32" t="s">
        <v>1975</v>
      </c>
    </row>
    <row r="1091" spans="1:3" ht="12" x14ac:dyDescent="0.2">
      <c r="A1091" s="31" t="s">
        <v>1980</v>
      </c>
      <c r="B1091" s="30" t="s">
        <v>1981</v>
      </c>
      <c r="C1091" s="32">
        <v>3287.44</v>
      </c>
    </row>
    <row r="1092" spans="1:3" ht="12" x14ac:dyDescent="0.2">
      <c r="A1092" s="31" t="s">
        <v>1982</v>
      </c>
      <c r="B1092" s="30" t="s">
        <v>1983</v>
      </c>
      <c r="C1092" s="32">
        <v>3287.44</v>
      </c>
    </row>
    <row r="1093" spans="1:3" ht="24" x14ac:dyDescent="0.2">
      <c r="A1093" s="31" t="s">
        <v>1984</v>
      </c>
      <c r="B1093" s="30" t="s">
        <v>1985</v>
      </c>
      <c r="C1093" s="32">
        <v>2275.92</v>
      </c>
    </row>
    <row r="1094" spans="1:3" ht="24" x14ac:dyDescent="0.2">
      <c r="A1094" s="31" t="s">
        <v>1986</v>
      </c>
      <c r="B1094" s="30" t="s">
        <v>1987</v>
      </c>
      <c r="C1094" s="32">
        <v>1</v>
      </c>
    </row>
    <row r="1095" spans="1:3" ht="24" x14ac:dyDescent="0.2">
      <c r="A1095" s="31" t="s">
        <v>1988</v>
      </c>
      <c r="B1095" s="30" t="s">
        <v>1989</v>
      </c>
      <c r="C1095" s="32">
        <v>1</v>
      </c>
    </row>
    <row r="1096" spans="1:3" ht="24" x14ac:dyDescent="0.2">
      <c r="A1096" s="31" t="s">
        <v>1990</v>
      </c>
      <c r="B1096" s="30" t="s">
        <v>1991</v>
      </c>
      <c r="C1096" s="32">
        <v>1</v>
      </c>
    </row>
    <row r="1097" spans="1:3" ht="24" x14ac:dyDescent="0.2">
      <c r="A1097" s="31" t="s">
        <v>1992</v>
      </c>
      <c r="B1097" s="30" t="s">
        <v>1993</v>
      </c>
      <c r="C1097" s="32">
        <v>1</v>
      </c>
    </row>
    <row r="1098" spans="1:3" ht="24" x14ac:dyDescent="0.2">
      <c r="A1098" s="31" t="s">
        <v>1994</v>
      </c>
      <c r="B1098" s="30" t="s">
        <v>1995</v>
      </c>
      <c r="C1098" s="32">
        <v>1</v>
      </c>
    </row>
    <row r="1099" spans="1:3" ht="24" x14ac:dyDescent="0.2">
      <c r="A1099" s="31" t="s">
        <v>1996</v>
      </c>
      <c r="B1099" s="30" t="s">
        <v>1997</v>
      </c>
      <c r="C1099" s="32">
        <v>1</v>
      </c>
    </row>
    <row r="1100" spans="1:3" ht="24" x14ac:dyDescent="0.2">
      <c r="A1100" s="31" t="s">
        <v>1998</v>
      </c>
      <c r="B1100" s="30" t="s">
        <v>1999</v>
      </c>
      <c r="C1100" s="32">
        <v>1</v>
      </c>
    </row>
    <row r="1101" spans="1:3" ht="24" x14ac:dyDescent="0.2">
      <c r="A1101" s="31" t="s">
        <v>2000</v>
      </c>
      <c r="B1101" s="30" t="s">
        <v>2001</v>
      </c>
      <c r="C1101" s="32">
        <v>1</v>
      </c>
    </row>
    <row r="1102" spans="1:3" ht="24" x14ac:dyDescent="0.2">
      <c r="A1102" s="31" t="s">
        <v>2002</v>
      </c>
      <c r="B1102" s="30" t="s">
        <v>2003</v>
      </c>
      <c r="C1102" s="32">
        <v>1</v>
      </c>
    </row>
    <row r="1103" spans="1:3" ht="24" x14ac:dyDescent="0.2">
      <c r="A1103" s="31" t="s">
        <v>2004</v>
      </c>
      <c r="B1103" s="30" t="s">
        <v>2005</v>
      </c>
      <c r="C1103" s="32">
        <v>1</v>
      </c>
    </row>
    <row r="1104" spans="1:3" ht="24" x14ac:dyDescent="0.2">
      <c r="A1104" s="31" t="s">
        <v>2006</v>
      </c>
      <c r="B1104" s="30" t="s">
        <v>2007</v>
      </c>
      <c r="C1104" s="32">
        <v>1</v>
      </c>
    </row>
    <row r="1105" spans="1:3" ht="24" x14ac:dyDescent="0.2">
      <c r="A1105" s="31" t="s">
        <v>2008</v>
      </c>
      <c r="B1105" s="30" t="s">
        <v>2009</v>
      </c>
      <c r="C1105" s="32">
        <v>1</v>
      </c>
    </row>
    <row r="1106" spans="1:3" ht="24" x14ac:dyDescent="0.2">
      <c r="A1106" s="31" t="s">
        <v>2010</v>
      </c>
      <c r="B1106" s="30" t="s">
        <v>2011</v>
      </c>
      <c r="C1106" s="32">
        <v>1</v>
      </c>
    </row>
    <row r="1107" spans="1:3" ht="24" x14ac:dyDescent="0.2">
      <c r="A1107" s="31" t="s">
        <v>2012</v>
      </c>
      <c r="B1107" s="30" t="s">
        <v>2013</v>
      </c>
      <c r="C1107" s="32">
        <v>1</v>
      </c>
    </row>
    <row r="1108" spans="1:3" ht="24" x14ac:dyDescent="0.2">
      <c r="A1108" s="31" t="s">
        <v>2014</v>
      </c>
      <c r="B1108" s="30" t="s">
        <v>2015</v>
      </c>
      <c r="C1108" s="32">
        <v>1</v>
      </c>
    </row>
    <row r="1109" spans="1:3" ht="36" x14ac:dyDescent="0.2">
      <c r="A1109" s="31" t="s">
        <v>2016</v>
      </c>
      <c r="B1109" s="30" t="s">
        <v>2017</v>
      </c>
      <c r="C1109" s="32">
        <v>1</v>
      </c>
    </row>
    <row r="1110" spans="1:3" ht="24" x14ac:dyDescent="0.2">
      <c r="A1110" s="31" t="s">
        <v>2018</v>
      </c>
      <c r="B1110" s="30" t="s">
        <v>2019</v>
      </c>
      <c r="C1110" s="32">
        <v>1</v>
      </c>
    </row>
    <row r="1111" spans="1:3" ht="24" x14ac:dyDescent="0.2">
      <c r="A1111" s="31" t="s">
        <v>2020</v>
      </c>
      <c r="B1111" s="30" t="s">
        <v>2021</v>
      </c>
      <c r="C1111" s="32">
        <v>1</v>
      </c>
    </row>
    <row r="1112" spans="1:3" ht="24" x14ac:dyDescent="0.2">
      <c r="A1112" s="31" t="s">
        <v>2022</v>
      </c>
      <c r="B1112" s="30" t="s">
        <v>2023</v>
      </c>
      <c r="C1112" s="32">
        <v>1</v>
      </c>
    </row>
    <row r="1113" spans="1:3" ht="24" x14ac:dyDescent="0.2">
      <c r="A1113" s="31" t="s">
        <v>2024</v>
      </c>
      <c r="B1113" s="30" t="s">
        <v>2025</v>
      </c>
      <c r="C1113" s="32">
        <v>1</v>
      </c>
    </row>
    <row r="1114" spans="1:3" ht="24" x14ac:dyDescent="0.2">
      <c r="A1114" s="31" t="s">
        <v>2026</v>
      </c>
      <c r="B1114" s="30" t="s">
        <v>2027</v>
      </c>
      <c r="C1114" s="32">
        <v>1</v>
      </c>
    </row>
    <row r="1115" spans="1:3" ht="24" x14ac:dyDescent="0.2">
      <c r="A1115" s="31" t="s">
        <v>2028</v>
      </c>
      <c r="B1115" s="30" t="s">
        <v>2029</v>
      </c>
      <c r="C1115" s="32">
        <v>1</v>
      </c>
    </row>
    <row r="1116" spans="1:3" ht="24" x14ac:dyDescent="0.2">
      <c r="A1116" s="31" t="s">
        <v>2030</v>
      </c>
      <c r="B1116" s="30" t="s">
        <v>2031</v>
      </c>
      <c r="C1116" s="32">
        <v>1</v>
      </c>
    </row>
    <row r="1117" spans="1:3" ht="48" x14ac:dyDescent="0.2">
      <c r="A1117" s="31" t="s">
        <v>2032</v>
      </c>
      <c r="B1117" s="30" t="s">
        <v>2033</v>
      </c>
      <c r="C1117" s="32">
        <v>1</v>
      </c>
    </row>
    <row r="1118" spans="1:3" ht="48" x14ac:dyDescent="0.2">
      <c r="A1118" s="31" t="s">
        <v>2034</v>
      </c>
      <c r="B1118" s="30" t="s">
        <v>2035</v>
      </c>
      <c r="C1118" s="32">
        <v>1</v>
      </c>
    </row>
    <row r="1119" spans="1:3" ht="48" x14ac:dyDescent="0.2">
      <c r="A1119" s="31" t="s">
        <v>2036</v>
      </c>
      <c r="B1119" s="30" t="s">
        <v>2037</v>
      </c>
      <c r="C1119" s="32">
        <v>1</v>
      </c>
    </row>
    <row r="1120" spans="1:3" ht="24" x14ac:dyDescent="0.2">
      <c r="A1120" s="31" t="s">
        <v>2038</v>
      </c>
      <c r="B1120" s="30" t="s">
        <v>2039</v>
      </c>
      <c r="C1120" s="32">
        <v>1</v>
      </c>
    </row>
    <row r="1121" spans="1:3" ht="36" x14ac:dyDescent="0.2">
      <c r="A1121" s="31" t="s">
        <v>2040</v>
      </c>
      <c r="B1121" s="30" t="s">
        <v>2041</v>
      </c>
      <c r="C1121" s="32">
        <v>1</v>
      </c>
    </row>
    <row r="1122" spans="1:3" ht="36" x14ac:dyDescent="0.2">
      <c r="A1122" s="31" t="s">
        <v>2042</v>
      </c>
      <c r="B1122" s="30" t="s">
        <v>2043</v>
      </c>
      <c r="C1122" s="32">
        <v>1</v>
      </c>
    </row>
    <row r="1123" spans="1:3" ht="36" x14ac:dyDescent="0.2">
      <c r="A1123" s="31" t="s">
        <v>2044</v>
      </c>
      <c r="B1123" s="30" t="s">
        <v>2045</v>
      </c>
      <c r="C1123" s="32">
        <v>1</v>
      </c>
    </row>
    <row r="1124" spans="1:3" ht="24" x14ac:dyDescent="0.2">
      <c r="A1124" s="31" t="s">
        <v>2046</v>
      </c>
      <c r="B1124" s="30" t="s">
        <v>2047</v>
      </c>
      <c r="C1124" s="32">
        <v>1</v>
      </c>
    </row>
    <row r="1125" spans="1:3" ht="36" x14ac:dyDescent="0.2">
      <c r="A1125" s="31" t="s">
        <v>2048</v>
      </c>
      <c r="B1125" s="30" t="s">
        <v>2049</v>
      </c>
      <c r="C1125" s="32">
        <v>1</v>
      </c>
    </row>
    <row r="1126" spans="1:3" ht="24" x14ac:dyDescent="0.2">
      <c r="A1126" s="31" t="s">
        <v>2050</v>
      </c>
      <c r="B1126" s="30" t="s">
        <v>262</v>
      </c>
      <c r="C1126" s="32">
        <v>1</v>
      </c>
    </row>
    <row r="1127" spans="1:3" ht="36" x14ac:dyDescent="0.2">
      <c r="A1127" s="31" t="s">
        <v>2051</v>
      </c>
      <c r="B1127" s="30" t="s">
        <v>2052</v>
      </c>
      <c r="C1127" s="32">
        <v>1</v>
      </c>
    </row>
    <row r="1128" spans="1:3" ht="36" x14ac:dyDescent="0.2">
      <c r="A1128" s="31" t="s">
        <v>2053</v>
      </c>
      <c r="B1128" s="30" t="s">
        <v>2054</v>
      </c>
      <c r="C1128" s="32">
        <v>1</v>
      </c>
    </row>
    <row r="1129" spans="1:3" ht="12" x14ac:dyDescent="0.2">
      <c r="A1129" s="31" t="s">
        <v>2055</v>
      </c>
      <c r="B1129" s="30" t="s">
        <v>2056</v>
      </c>
      <c r="C1129" s="32">
        <v>1</v>
      </c>
    </row>
    <row r="1130" spans="1:3" ht="36" x14ac:dyDescent="0.2">
      <c r="A1130" s="31" t="s">
        <v>2057</v>
      </c>
      <c r="B1130" s="30" t="s">
        <v>2058</v>
      </c>
      <c r="C1130" s="32">
        <v>1</v>
      </c>
    </row>
    <row r="1131" spans="1:3" ht="12" x14ac:dyDescent="0.2">
      <c r="A1131" s="31" t="s">
        <v>2059</v>
      </c>
      <c r="B1131" s="30" t="s">
        <v>210</v>
      </c>
      <c r="C1131" s="32">
        <v>1</v>
      </c>
    </row>
    <row r="1132" spans="1:3" ht="24" x14ac:dyDescent="0.2">
      <c r="A1132" s="31" t="s">
        <v>2060</v>
      </c>
      <c r="B1132" s="30" t="s">
        <v>2061</v>
      </c>
      <c r="C1132" s="32">
        <v>1</v>
      </c>
    </row>
    <row r="1133" spans="1:3" ht="60" x14ac:dyDescent="0.2">
      <c r="A1133" s="31" t="s">
        <v>2060</v>
      </c>
      <c r="B1133" s="30" t="s">
        <v>2062</v>
      </c>
      <c r="C1133" s="32">
        <v>1</v>
      </c>
    </row>
    <row r="1134" spans="1:3" ht="12" x14ac:dyDescent="0.2">
      <c r="A1134" s="31" t="s">
        <v>1798</v>
      </c>
      <c r="B1134" s="30" t="s">
        <v>1799</v>
      </c>
      <c r="C1134" s="32">
        <v>1</v>
      </c>
    </row>
    <row r="1135" spans="1:3" ht="12" x14ac:dyDescent="0.2">
      <c r="A1135" s="31" t="s">
        <v>1806</v>
      </c>
      <c r="B1135" s="30" t="s">
        <v>1807</v>
      </c>
      <c r="C1135" s="32">
        <v>1</v>
      </c>
    </row>
    <row r="1136" spans="1:3" ht="24" x14ac:dyDescent="0.2">
      <c r="A1136" s="31" t="s">
        <v>1869</v>
      </c>
      <c r="B1136" s="30" t="s">
        <v>2063</v>
      </c>
      <c r="C1136" s="32">
        <v>1</v>
      </c>
    </row>
    <row r="1137" spans="1:3" ht="12" x14ac:dyDescent="0.2">
      <c r="A1137" s="31" t="s">
        <v>1871</v>
      </c>
      <c r="B1137" s="30" t="s">
        <v>1872</v>
      </c>
      <c r="C1137" s="32">
        <v>1</v>
      </c>
    </row>
    <row r="1138" spans="1:3" ht="12" x14ac:dyDescent="0.2">
      <c r="A1138" s="31" t="s">
        <v>1873</v>
      </c>
      <c r="B1138" s="30" t="s">
        <v>1872</v>
      </c>
      <c r="C1138" s="32">
        <v>1</v>
      </c>
    </row>
    <row r="1139" spans="1:3" ht="12" x14ac:dyDescent="0.2">
      <c r="A1139" s="31" t="s">
        <v>1874</v>
      </c>
      <c r="B1139" s="30" t="s">
        <v>1872</v>
      </c>
      <c r="C1139" s="32">
        <v>1</v>
      </c>
    </row>
    <row r="1140" spans="1:3" ht="12" x14ac:dyDescent="0.2">
      <c r="A1140" s="31" t="s">
        <v>1875</v>
      </c>
      <c r="B1140" s="30" t="s">
        <v>1872</v>
      </c>
      <c r="C1140" s="32">
        <v>1</v>
      </c>
    </row>
    <row r="1141" spans="1:3" ht="12" x14ac:dyDescent="0.2">
      <c r="A1141" s="31" t="s">
        <v>1876</v>
      </c>
      <c r="B1141" s="30" t="s">
        <v>1872</v>
      </c>
      <c r="C1141" s="32">
        <v>1</v>
      </c>
    </row>
    <row r="1142" spans="1:3" ht="12" x14ac:dyDescent="0.2">
      <c r="A1142" s="31" t="s">
        <v>1877</v>
      </c>
      <c r="B1142" s="30" t="s">
        <v>1878</v>
      </c>
      <c r="C1142" s="32">
        <v>1</v>
      </c>
    </row>
    <row r="1143" spans="1:3" ht="12" x14ac:dyDescent="0.2">
      <c r="A1143" s="31" t="s">
        <v>1879</v>
      </c>
      <c r="B1143" s="30" t="s">
        <v>1879</v>
      </c>
      <c r="C1143" s="32">
        <v>1</v>
      </c>
    </row>
    <row r="1144" spans="1:3" ht="12" x14ac:dyDescent="0.2">
      <c r="A1144" s="31" t="s">
        <v>1880</v>
      </c>
      <c r="B1144" s="30" t="s">
        <v>1878</v>
      </c>
      <c r="C1144" s="32">
        <v>1</v>
      </c>
    </row>
    <row r="1145" spans="1:3" ht="12" x14ac:dyDescent="0.2">
      <c r="A1145" s="31" t="s">
        <v>1881</v>
      </c>
      <c r="B1145" s="30" t="s">
        <v>1878</v>
      </c>
      <c r="C1145" s="32">
        <v>1</v>
      </c>
    </row>
    <row r="1146" spans="1:3" ht="12" x14ac:dyDescent="0.2">
      <c r="A1146" s="31" t="s">
        <v>1882</v>
      </c>
      <c r="B1146" s="30" t="s">
        <v>1878</v>
      </c>
      <c r="C1146" s="32">
        <v>1</v>
      </c>
    </row>
    <row r="1147" spans="1:3" ht="24" x14ac:dyDescent="0.2">
      <c r="A1147" s="31" t="s">
        <v>2064</v>
      </c>
      <c r="B1147" s="30" t="s">
        <v>2065</v>
      </c>
      <c r="C1147" s="32">
        <v>1</v>
      </c>
    </row>
    <row r="1148" spans="1:3" ht="60" x14ac:dyDescent="0.2">
      <c r="A1148" s="31" t="s">
        <v>2066</v>
      </c>
      <c r="B1148" s="30" t="s">
        <v>2067</v>
      </c>
      <c r="C1148" s="32">
        <v>1</v>
      </c>
    </row>
    <row r="1149" spans="1:3" ht="72" x14ac:dyDescent="0.2">
      <c r="A1149" s="31" t="s">
        <v>2068</v>
      </c>
      <c r="B1149" s="30" t="s">
        <v>2069</v>
      </c>
      <c r="C1149" s="32">
        <v>1935.56</v>
      </c>
    </row>
    <row r="1150" spans="1:3" ht="48" x14ac:dyDescent="0.2">
      <c r="A1150" s="31" t="s">
        <v>2070</v>
      </c>
      <c r="B1150" s="30" t="s">
        <v>2071</v>
      </c>
      <c r="C1150" s="32">
        <v>11418.2</v>
      </c>
    </row>
    <row r="1151" spans="1:3" ht="36" x14ac:dyDescent="0.2">
      <c r="A1151" s="31" t="s">
        <v>2072</v>
      </c>
      <c r="B1151" s="30" t="s">
        <v>2073</v>
      </c>
      <c r="C1151" s="32">
        <v>6227.99</v>
      </c>
    </row>
    <row r="1152" spans="1:3" ht="36" x14ac:dyDescent="0.2">
      <c r="A1152" s="31" t="s">
        <v>2074</v>
      </c>
      <c r="B1152" s="30" t="s">
        <v>2075</v>
      </c>
      <c r="C1152" s="32">
        <v>7830</v>
      </c>
    </row>
    <row r="1153" spans="1:3" ht="48" x14ac:dyDescent="0.2">
      <c r="A1153" s="31" t="s">
        <v>2077</v>
      </c>
      <c r="B1153" s="30" t="s">
        <v>2078</v>
      </c>
      <c r="C1153" s="32">
        <v>2262</v>
      </c>
    </row>
    <row r="1154" spans="1:3" ht="108" x14ac:dyDescent="0.2">
      <c r="A1154" s="31" t="s">
        <v>2079</v>
      </c>
      <c r="B1154" s="30" t="s">
        <v>2080</v>
      </c>
      <c r="C1154" s="32" t="s">
        <v>2076</v>
      </c>
    </row>
    <row r="1155" spans="1:3" ht="108" x14ac:dyDescent="0.2">
      <c r="A1155" s="31" t="s">
        <v>2081</v>
      </c>
      <c r="B1155" s="30" t="s">
        <v>2082</v>
      </c>
      <c r="C1155" s="32">
        <v>3090</v>
      </c>
    </row>
    <row r="1156" spans="1:3" ht="24" x14ac:dyDescent="0.2">
      <c r="A1156" s="31" t="s">
        <v>2083</v>
      </c>
      <c r="B1156" s="30" t="s">
        <v>2084</v>
      </c>
      <c r="C1156" s="32">
        <v>8560</v>
      </c>
    </row>
    <row r="1157" spans="1:3" ht="12" x14ac:dyDescent="0.2">
      <c r="A1157" s="31" t="s">
        <v>2085</v>
      </c>
      <c r="B1157" s="30" t="s">
        <v>2086</v>
      </c>
      <c r="C1157" s="32">
        <v>5533.2</v>
      </c>
    </row>
    <row r="1158" spans="1:3" ht="12" x14ac:dyDescent="0.2">
      <c r="A1158" s="31" t="s">
        <v>2087</v>
      </c>
      <c r="B1158" s="30" t="s">
        <v>2088</v>
      </c>
      <c r="C1158" s="32">
        <v>3001.92</v>
      </c>
    </row>
    <row r="1159" spans="1:3" ht="12" x14ac:dyDescent="0.2">
      <c r="A1159" s="31" t="s">
        <v>2089</v>
      </c>
      <c r="B1159" s="30" t="s">
        <v>2090</v>
      </c>
      <c r="C1159" s="32">
        <v>1709.21</v>
      </c>
    </row>
    <row r="1160" spans="1:3" ht="36" x14ac:dyDescent="0.2">
      <c r="A1160" s="31" t="s">
        <v>2091</v>
      </c>
      <c r="B1160" s="30" t="s">
        <v>2092</v>
      </c>
      <c r="C1160" s="32">
        <v>3864.38</v>
      </c>
    </row>
    <row r="1161" spans="1:3" ht="24" x14ac:dyDescent="0.2">
      <c r="A1161" s="31" t="s">
        <v>2093</v>
      </c>
      <c r="B1161" s="30" t="s">
        <v>2094</v>
      </c>
      <c r="C1161" s="32">
        <v>1420.69</v>
      </c>
    </row>
    <row r="1162" spans="1:3" ht="24" x14ac:dyDescent="0.2">
      <c r="A1162" s="31" t="s">
        <v>2095</v>
      </c>
      <c r="B1162" s="30" t="s">
        <v>2096</v>
      </c>
      <c r="C1162" s="32">
        <v>9744</v>
      </c>
    </row>
    <row r="1163" spans="1:3" ht="24" x14ac:dyDescent="0.2">
      <c r="A1163" s="31" t="s">
        <v>2097</v>
      </c>
      <c r="B1163" s="30" t="s">
        <v>2098</v>
      </c>
      <c r="C1163" s="32">
        <v>123300</v>
      </c>
    </row>
    <row r="1164" spans="1:3" ht="36" x14ac:dyDescent="0.2">
      <c r="A1164" s="31" t="s">
        <v>2032</v>
      </c>
      <c r="B1164" s="30" t="s">
        <v>2100</v>
      </c>
      <c r="C1164" s="32">
        <v>50150</v>
      </c>
    </row>
    <row r="1165" spans="1:3" ht="36" x14ac:dyDescent="0.2">
      <c r="A1165" s="31" t="s">
        <v>2030</v>
      </c>
      <c r="B1165" s="30" t="s">
        <v>2101</v>
      </c>
      <c r="C1165" s="32" t="s">
        <v>2099</v>
      </c>
    </row>
    <row r="1166" spans="1:3" ht="24" x14ac:dyDescent="0.2">
      <c r="A1166" s="31" t="s">
        <v>2102</v>
      </c>
      <c r="B1166" s="30" t="s">
        <v>2103</v>
      </c>
      <c r="C1166" s="32">
        <v>1</v>
      </c>
    </row>
    <row r="1167" spans="1:3" ht="24" x14ac:dyDescent="0.2">
      <c r="A1167" s="31" t="s">
        <v>2104</v>
      </c>
      <c r="B1167" s="30" t="s">
        <v>2103</v>
      </c>
      <c r="C1167" s="32">
        <v>1</v>
      </c>
    </row>
    <row r="1168" spans="1:3" ht="24" x14ac:dyDescent="0.2">
      <c r="A1168" s="31" t="s">
        <v>2105</v>
      </c>
      <c r="B1168" s="30" t="s">
        <v>2103</v>
      </c>
      <c r="C1168" s="32">
        <v>1</v>
      </c>
    </row>
    <row r="1169" spans="1:3" ht="24" x14ac:dyDescent="0.2">
      <c r="A1169" s="31" t="s">
        <v>2106</v>
      </c>
      <c r="B1169" s="30" t="s">
        <v>2103</v>
      </c>
      <c r="C1169" s="32">
        <v>1</v>
      </c>
    </row>
    <row r="1170" spans="1:3" ht="12" x14ac:dyDescent="0.2">
      <c r="A1170" s="31" t="s">
        <v>2107</v>
      </c>
      <c r="B1170" s="30" t="s">
        <v>2108</v>
      </c>
      <c r="C1170" s="32">
        <v>1</v>
      </c>
    </row>
    <row r="1171" spans="1:3" ht="24" x14ac:dyDescent="0.2">
      <c r="A1171" s="31" t="s">
        <v>2109</v>
      </c>
      <c r="B1171" s="30" t="s">
        <v>2110</v>
      </c>
      <c r="C1171" s="32">
        <v>1</v>
      </c>
    </row>
    <row r="1172" spans="1:3" ht="36" x14ac:dyDescent="0.2">
      <c r="A1172" s="31" t="s">
        <v>2111</v>
      </c>
      <c r="B1172" s="30" t="s">
        <v>2112</v>
      </c>
      <c r="C1172" s="32">
        <v>1</v>
      </c>
    </row>
    <row r="1173" spans="1:3" ht="12" x14ac:dyDescent="0.2">
      <c r="A1173" s="31" t="s">
        <v>2113</v>
      </c>
      <c r="B1173" s="30" t="s">
        <v>2114</v>
      </c>
      <c r="C1173" s="32">
        <v>1</v>
      </c>
    </row>
    <row r="1174" spans="1:3" ht="24" x14ac:dyDescent="0.2">
      <c r="A1174" s="31" t="s">
        <v>2115</v>
      </c>
      <c r="B1174" s="30" t="s">
        <v>2116</v>
      </c>
      <c r="C1174" s="32">
        <v>1</v>
      </c>
    </row>
    <row r="1175" spans="1:3" ht="12" x14ac:dyDescent="0.2">
      <c r="A1175" s="31" t="s">
        <v>2117</v>
      </c>
      <c r="B1175" s="30" t="s">
        <v>2118</v>
      </c>
      <c r="C1175" s="32">
        <v>1</v>
      </c>
    </row>
    <row r="1176" spans="1:3" ht="12" x14ac:dyDescent="0.2">
      <c r="A1176" s="31" t="s">
        <v>2119</v>
      </c>
      <c r="B1176" s="30" t="s">
        <v>2120</v>
      </c>
      <c r="C1176" s="32">
        <v>1</v>
      </c>
    </row>
    <row r="1177" spans="1:3" ht="24" x14ac:dyDescent="0.2">
      <c r="A1177" s="31" t="s">
        <v>2121</v>
      </c>
      <c r="B1177" s="30" t="s">
        <v>2122</v>
      </c>
      <c r="C1177" s="32">
        <v>1</v>
      </c>
    </row>
    <row r="1178" spans="1:3" ht="24" x14ac:dyDescent="0.2">
      <c r="A1178" s="31" t="s">
        <v>2123</v>
      </c>
      <c r="B1178" s="30" t="s">
        <v>2124</v>
      </c>
      <c r="C1178" s="32">
        <v>1</v>
      </c>
    </row>
    <row r="1179" spans="1:3" ht="12" x14ac:dyDescent="0.2">
      <c r="A1179" s="31" t="s">
        <v>2125</v>
      </c>
      <c r="B1179" s="30" t="s">
        <v>2126</v>
      </c>
      <c r="C1179" s="32">
        <v>1</v>
      </c>
    </row>
    <row r="1180" spans="1:3" ht="24" x14ac:dyDescent="0.2">
      <c r="A1180" s="31" t="s">
        <v>2127</v>
      </c>
      <c r="B1180" s="30" t="s">
        <v>2128</v>
      </c>
      <c r="C1180" s="32">
        <v>1</v>
      </c>
    </row>
    <row r="1181" spans="1:3" ht="12" x14ac:dyDescent="0.2">
      <c r="A1181" s="31" t="s">
        <v>2129</v>
      </c>
      <c r="B1181" s="30" t="s">
        <v>2130</v>
      </c>
      <c r="C1181" s="32">
        <v>1</v>
      </c>
    </row>
    <row r="1182" spans="1:3" ht="24" x14ac:dyDescent="0.2">
      <c r="A1182" s="31" t="s">
        <v>2131</v>
      </c>
      <c r="B1182" s="30" t="s">
        <v>2132</v>
      </c>
      <c r="C1182" s="32">
        <v>1</v>
      </c>
    </row>
    <row r="1183" spans="1:3" ht="24" x14ac:dyDescent="0.2">
      <c r="A1183" s="31" t="s">
        <v>2133</v>
      </c>
      <c r="B1183" s="30" t="s">
        <v>2134</v>
      </c>
      <c r="C1183" s="32">
        <v>1</v>
      </c>
    </row>
    <row r="1184" spans="1:3" ht="24" x14ac:dyDescent="0.2">
      <c r="A1184" s="31" t="s">
        <v>2135</v>
      </c>
      <c r="B1184" s="30" t="s">
        <v>2136</v>
      </c>
      <c r="C1184" s="32">
        <v>1</v>
      </c>
    </row>
    <row r="1185" spans="1:3" ht="120" x14ac:dyDescent="0.2">
      <c r="A1185" s="31" t="s">
        <v>2137</v>
      </c>
      <c r="B1185" s="30" t="s">
        <v>2138</v>
      </c>
      <c r="C1185" s="32">
        <v>1</v>
      </c>
    </row>
    <row r="1186" spans="1:3" ht="24" x14ac:dyDescent="0.2">
      <c r="A1186" s="31" t="s">
        <v>2139</v>
      </c>
      <c r="B1186" s="30" t="s">
        <v>2140</v>
      </c>
      <c r="C1186" s="32">
        <v>1</v>
      </c>
    </row>
    <row r="1187" spans="1:3" ht="12" x14ac:dyDescent="0.2">
      <c r="A1187" s="31" t="s">
        <v>2141</v>
      </c>
      <c r="B1187" s="30" t="s">
        <v>2142</v>
      </c>
      <c r="C1187" s="32">
        <v>1</v>
      </c>
    </row>
    <row r="1188" spans="1:3" ht="12" x14ac:dyDescent="0.2">
      <c r="A1188" s="31" t="s">
        <v>2143</v>
      </c>
      <c r="B1188" s="30" t="s">
        <v>2144</v>
      </c>
      <c r="C1188" s="32">
        <v>1</v>
      </c>
    </row>
    <row r="1189" spans="1:3" ht="108" x14ac:dyDescent="0.2">
      <c r="A1189" s="31" t="s">
        <v>2145</v>
      </c>
      <c r="B1189" s="30" t="s">
        <v>2146</v>
      </c>
      <c r="C1189" s="32">
        <v>1</v>
      </c>
    </row>
    <row r="1190" spans="1:3" ht="24" x14ac:dyDescent="0.2">
      <c r="A1190" s="31" t="s">
        <v>2147</v>
      </c>
      <c r="B1190" s="30" t="s">
        <v>2148</v>
      </c>
      <c r="C1190" s="32">
        <v>1</v>
      </c>
    </row>
    <row r="1191" spans="1:3" ht="108" x14ac:dyDescent="0.2">
      <c r="A1191" s="31" t="s">
        <v>2149</v>
      </c>
      <c r="B1191" s="30" t="s">
        <v>2150</v>
      </c>
      <c r="C1191" s="32">
        <v>1</v>
      </c>
    </row>
    <row r="1192" spans="1:3" ht="24" x14ac:dyDescent="0.2">
      <c r="A1192" s="31" t="s">
        <v>2151</v>
      </c>
      <c r="B1192" s="30" t="s">
        <v>2152</v>
      </c>
      <c r="C1192" s="32">
        <v>1</v>
      </c>
    </row>
    <row r="1193" spans="1:3" ht="24" x14ac:dyDescent="0.2">
      <c r="A1193" s="31" t="s">
        <v>2153</v>
      </c>
      <c r="B1193" s="30" t="s">
        <v>2154</v>
      </c>
      <c r="C1193" s="32">
        <v>1</v>
      </c>
    </row>
    <row r="1194" spans="1:3" ht="24" x14ac:dyDescent="0.2">
      <c r="A1194" s="31" t="s">
        <v>2155</v>
      </c>
      <c r="B1194" s="30" t="s">
        <v>2156</v>
      </c>
      <c r="C1194" s="32">
        <v>1</v>
      </c>
    </row>
    <row r="1195" spans="1:3" ht="24" x14ac:dyDescent="0.2">
      <c r="A1195" s="31" t="s">
        <v>2157</v>
      </c>
      <c r="B1195" s="30" t="s">
        <v>2158</v>
      </c>
      <c r="C1195" s="32">
        <v>1</v>
      </c>
    </row>
    <row r="1196" spans="1:3" ht="24" x14ac:dyDescent="0.2">
      <c r="A1196" s="31" t="s">
        <v>2159</v>
      </c>
      <c r="B1196" s="30" t="s">
        <v>2160</v>
      </c>
      <c r="C1196" s="32">
        <v>1</v>
      </c>
    </row>
    <row r="1197" spans="1:3" ht="12" x14ac:dyDescent="0.2">
      <c r="A1197" s="31" t="s">
        <v>2161</v>
      </c>
      <c r="B1197" s="30" t="s">
        <v>2162</v>
      </c>
      <c r="C1197" s="32">
        <v>1</v>
      </c>
    </row>
    <row r="1198" spans="1:3" ht="24" x14ac:dyDescent="0.2">
      <c r="A1198" s="31" t="s">
        <v>2163</v>
      </c>
      <c r="B1198" s="30" t="s">
        <v>2164</v>
      </c>
      <c r="C1198" s="32">
        <v>1</v>
      </c>
    </row>
    <row r="1199" spans="1:3" ht="12" x14ac:dyDescent="0.2">
      <c r="A1199" s="31" t="s">
        <v>2165</v>
      </c>
      <c r="B1199" s="30" t="s">
        <v>2166</v>
      </c>
      <c r="C1199" s="32">
        <v>1</v>
      </c>
    </row>
    <row r="1200" spans="1:3" ht="24" x14ac:dyDescent="0.2">
      <c r="A1200" s="31" t="s">
        <v>2167</v>
      </c>
      <c r="B1200" s="30" t="s">
        <v>2168</v>
      </c>
      <c r="C1200" s="32">
        <v>1</v>
      </c>
    </row>
    <row r="1201" spans="1:3" ht="24" x14ac:dyDescent="0.2">
      <c r="A1201" s="31" t="s">
        <v>2169</v>
      </c>
      <c r="B1201" s="30" t="s">
        <v>2170</v>
      </c>
      <c r="C1201" s="32">
        <v>1</v>
      </c>
    </row>
    <row r="1202" spans="1:3" ht="24" x14ac:dyDescent="0.2">
      <c r="A1202" s="31" t="s">
        <v>2171</v>
      </c>
      <c r="B1202" s="30" t="s">
        <v>2172</v>
      </c>
      <c r="C1202" s="32">
        <v>1</v>
      </c>
    </row>
    <row r="1203" spans="1:3" ht="24" x14ac:dyDescent="0.2">
      <c r="A1203" s="31" t="s">
        <v>2173</v>
      </c>
      <c r="B1203" s="30" t="s">
        <v>2174</v>
      </c>
      <c r="C1203" s="32">
        <v>1</v>
      </c>
    </row>
    <row r="1204" spans="1:3" ht="24" x14ac:dyDescent="0.2">
      <c r="A1204" s="31" t="s">
        <v>2175</v>
      </c>
      <c r="B1204" s="30" t="s">
        <v>2176</v>
      </c>
      <c r="C1204" s="32">
        <v>1</v>
      </c>
    </row>
    <row r="1205" spans="1:3" ht="24" x14ac:dyDescent="0.2">
      <c r="A1205" s="31" t="s">
        <v>2177</v>
      </c>
      <c r="B1205" s="30" t="s">
        <v>2176</v>
      </c>
      <c r="C1205" s="32">
        <v>1</v>
      </c>
    </row>
    <row r="1206" spans="1:3" ht="24" x14ac:dyDescent="0.2">
      <c r="A1206" s="31" t="s">
        <v>2178</v>
      </c>
      <c r="B1206" s="30" t="s">
        <v>2179</v>
      </c>
      <c r="C1206" s="32">
        <v>1</v>
      </c>
    </row>
    <row r="1207" spans="1:3" ht="12" x14ac:dyDescent="0.2">
      <c r="A1207" s="31" t="s">
        <v>2180</v>
      </c>
      <c r="B1207" s="30" t="s">
        <v>2181</v>
      </c>
      <c r="C1207" s="32">
        <v>1</v>
      </c>
    </row>
    <row r="1208" spans="1:3" ht="12" x14ac:dyDescent="0.2">
      <c r="A1208" s="31" t="s">
        <v>2182</v>
      </c>
      <c r="B1208" s="30" t="s">
        <v>2183</v>
      </c>
      <c r="C1208" s="32">
        <v>1</v>
      </c>
    </row>
    <row r="1209" spans="1:3" ht="24" x14ac:dyDescent="0.2">
      <c r="A1209" s="31" t="s">
        <v>2184</v>
      </c>
      <c r="B1209" s="30" t="s">
        <v>2185</v>
      </c>
      <c r="C1209" s="32">
        <v>1</v>
      </c>
    </row>
    <row r="1210" spans="1:3" ht="24" x14ac:dyDescent="0.2">
      <c r="A1210" s="31" t="s">
        <v>2186</v>
      </c>
      <c r="B1210" s="30" t="s">
        <v>2187</v>
      </c>
      <c r="C1210" s="32">
        <v>1</v>
      </c>
    </row>
    <row r="1211" spans="1:3" ht="12" x14ac:dyDescent="0.2">
      <c r="A1211" s="31" t="s">
        <v>2188</v>
      </c>
      <c r="B1211" s="30" t="s">
        <v>2189</v>
      </c>
      <c r="C1211" s="32">
        <v>1</v>
      </c>
    </row>
    <row r="1212" spans="1:3" ht="24" x14ac:dyDescent="0.2">
      <c r="A1212" s="31" t="s">
        <v>2190</v>
      </c>
      <c r="B1212" s="30" t="s">
        <v>2191</v>
      </c>
      <c r="C1212" s="32">
        <v>1</v>
      </c>
    </row>
    <row r="1213" spans="1:3" ht="108" x14ac:dyDescent="0.2">
      <c r="A1213" s="31" t="s">
        <v>2192</v>
      </c>
      <c r="B1213" s="30" t="s">
        <v>2193</v>
      </c>
      <c r="C1213" s="32">
        <v>1</v>
      </c>
    </row>
    <row r="1214" spans="1:3" ht="24" x14ac:dyDescent="0.2">
      <c r="A1214" s="31" t="s">
        <v>2194</v>
      </c>
      <c r="B1214" s="30" t="s">
        <v>2195</v>
      </c>
      <c r="C1214" s="32">
        <v>1</v>
      </c>
    </row>
    <row r="1215" spans="1:3" ht="12" x14ac:dyDescent="0.2">
      <c r="A1215" s="31" t="s">
        <v>2196</v>
      </c>
      <c r="B1215" s="30" t="s">
        <v>2197</v>
      </c>
      <c r="C1215" s="32">
        <v>1</v>
      </c>
    </row>
    <row r="1216" spans="1:3" ht="12" x14ac:dyDescent="0.2">
      <c r="A1216" s="31" t="s">
        <v>2198</v>
      </c>
      <c r="B1216" s="30" t="s">
        <v>2199</v>
      </c>
      <c r="C1216" s="32">
        <v>1</v>
      </c>
    </row>
    <row r="1217" spans="1:3" ht="12" x14ac:dyDescent="0.2">
      <c r="A1217" s="31" t="s">
        <v>2200</v>
      </c>
      <c r="B1217" s="30" t="s">
        <v>2199</v>
      </c>
      <c r="C1217" s="32">
        <v>1</v>
      </c>
    </row>
    <row r="1218" spans="1:3" ht="24" x14ac:dyDescent="0.2">
      <c r="A1218" s="31" t="s">
        <v>2201</v>
      </c>
      <c r="B1218" s="30" t="s">
        <v>2202</v>
      </c>
      <c r="C1218" s="32">
        <v>1</v>
      </c>
    </row>
    <row r="1219" spans="1:3" ht="156" x14ac:dyDescent="0.2">
      <c r="A1219" s="31" t="s">
        <v>2203</v>
      </c>
      <c r="B1219" s="30" t="s">
        <v>2204</v>
      </c>
      <c r="C1219" s="32">
        <v>1</v>
      </c>
    </row>
    <row r="1220" spans="1:3" ht="12" x14ac:dyDescent="0.2">
      <c r="A1220" s="31" t="s">
        <v>2205</v>
      </c>
      <c r="B1220" s="30" t="s">
        <v>2206</v>
      </c>
      <c r="C1220" s="32">
        <v>1</v>
      </c>
    </row>
    <row r="1221" spans="1:3" ht="12" x14ac:dyDescent="0.2">
      <c r="A1221" s="31" t="s">
        <v>2207</v>
      </c>
      <c r="B1221" s="30" t="s">
        <v>2206</v>
      </c>
      <c r="C1221" s="32">
        <v>1</v>
      </c>
    </row>
    <row r="1222" spans="1:3" ht="24" x14ac:dyDescent="0.2">
      <c r="A1222" s="31" t="s">
        <v>2208</v>
      </c>
      <c r="B1222" s="30" t="s">
        <v>2209</v>
      </c>
      <c r="C1222" s="32">
        <v>1</v>
      </c>
    </row>
    <row r="1223" spans="1:3" ht="24" x14ac:dyDescent="0.2">
      <c r="A1223" s="31" t="s">
        <v>2210</v>
      </c>
      <c r="B1223" s="30" t="s">
        <v>2209</v>
      </c>
      <c r="C1223" s="32">
        <v>1</v>
      </c>
    </row>
    <row r="1224" spans="1:3" ht="24" x14ac:dyDescent="0.2">
      <c r="A1224" s="31" t="s">
        <v>2211</v>
      </c>
      <c r="B1224" s="30" t="s">
        <v>2212</v>
      </c>
      <c r="C1224" s="32">
        <v>1</v>
      </c>
    </row>
    <row r="1225" spans="1:3" ht="24" x14ac:dyDescent="0.2">
      <c r="A1225" s="31" t="s">
        <v>2213</v>
      </c>
      <c r="B1225" s="30" t="s">
        <v>2214</v>
      </c>
      <c r="C1225" s="32">
        <v>1</v>
      </c>
    </row>
    <row r="1226" spans="1:3" ht="84" x14ac:dyDescent="0.2">
      <c r="A1226" s="31" t="s">
        <v>2215</v>
      </c>
      <c r="B1226" s="30" t="s">
        <v>2216</v>
      </c>
      <c r="C1226" s="32">
        <v>1</v>
      </c>
    </row>
    <row r="1227" spans="1:3" ht="84" x14ac:dyDescent="0.2">
      <c r="A1227" s="31" t="s">
        <v>2217</v>
      </c>
      <c r="B1227" s="30" t="s">
        <v>2218</v>
      </c>
      <c r="C1227" s="32">
        <v>1</v>
      </c>
    </row>
    <row r="1228" spans="1:3" ht="84" x14ac:dyDescent="0.2">
      <c r="A1228" s="31" t="s">
        <v>2219</v>
      </c>
      <c r="B1228" s="30" t="s">
        <v>2220</v>
      </c>
      <c r="C1228" s="32">
        <v>1</v>
      </c>
    </row>
    <row r="1229" spans="1:3" ht="24" x14ac:dyDescent="0.2">
      <c r="A1229" s="31" t="s">
        <v>2221</v>
      </c>
      <c r="B1229" s="30" t="s">
        <v>2222</v>
      </c>
      <c r="C1229" s="32">
        <v>1</v>
      </c>
    </row>
    <row r="1230" spans="1:3" ht="36" x14ac:dyDescent="0.2">
      <c r="A1230" s="31" t="s">
        <v>2223</v>
      </c>
      <c r="B1230" s="30" t="s">
        <v>2224</v>
      </c>
      <c r="C1230" s="32">
        <v>1</v>
      </c>
    </row>
    <row r="1231" spans="1:3" ht="12" x14ac:dyDescent="0.2">
      <c r="A1231" s="31" t="s">
        <v>2225</v>
      </c>
      <c r="B1231" s="30" t="s">
        <v>2226</v>
      </c>
      <c r="C1231" s="32">
        <v>1</v>
      </c>
    </row>
    <row r="1232" spans="1:3" ht="84" x14ac:dyDescent="0.2">
      <c r="A1232" s="31" t="s">
        <v>2227</v>
      </c>
      <c r="B1232" s="30" t="s">
        <v>2228</v>
      </c>
      <c r="C1232" s="32">
        <v>1</v>
      </c>
    </row>
    <row r="1233" spans="1:3" ht="84" x14ac:dyDescent="0.2">
      <c r="A1233" s="31" t="s">
        <v>2229</v>
      </c>
      <c r="B1233" s="30" t="s">
        <v>2230</v>
      </c>
      <c r="C1233" s="32">
        <v>1</v>
      </c>
    </row>
    <row r="1234" spans="1:3" ht="36" x14ac:dyDescent="0.2">
      <c r="A1234" s="31" t="s">
        <v>2231</v>
      </c>
      <c r="B1234" s="30" t="s">
        <v>2232</v>
      </c>
      <c r="C1234" s="32">
        <v>1</v>
      </c>
    </row>
    <row r="1235" spans="1:3" ht="60" x14ac:dyDescent="0.2">
      <c r="A1235" s="31" t="s">
        <v>2233</v>
      </c>
      <c r="B1235" s="30" t="s">
        <v>2234</v>
      </c>
      <c r="C1235" s="32">
        <v>1</v>
      </c>
    </row>
    <row r="1236" spans="1:3" ht="24" x14ac:dyDescent="0.2">
      <c r="A1236" s="31" t="s">
        <v>2235</v>
      </c>
      <c r="B1236" s="30" t="s">
        <v>2236</v>
      </c>
      <c r="C1236" s="32">
        <v>1</v>
      </c>
    </row>
    <row r="1237" spans="1:3" ht="24" x14ac:dyDescent="0.2">
      <c r="A1237" s="31" t="s">
        <v>2237</v>
      </c>
      <c r="B1237" s="30" t="s">
        <v>2238</v>
      </c>
      <c r="C1237" s="32">
        <v>1</v>
      </c>
    </row>
    <row r="1238" spans="1:3" ht="24" x14ac:dyDescent="0.2">
      <c r="A1238" s="31" t="s">
        <v>2239</v>
      </c>
      <c r="B1238" s="30" t="s">
        <v>2240</v>
      </c>
      <c r="C1238" s="32">
        <v>1</v>
      </c>
    </row>
    <row r="1239" spans="1:3" ht="24" x14ac:dyDescent="0.2">
      <c r="A1239" s="31" t="s">
        <v>2241</v>
      </c>
      <c r="B1239" s="30" t="s">
        <v>2242</v>
      </c>
      <c r="C1239" s="32">
        <v>1</v>
      </c>
    </row>
    <row r="1240" spans="1:3" ht="48" x14ac:dyDescent="0.2">
      <c r="A1240" s="31" t="s">
        <v>2243</v>
      </c>
      <c r="B1240" s="30" t="s">
        <v>2244</v>
      </c>
      <c r="C1240" s="32">
        <v>1</v>
      </c>
    </row>
    <row r="1241" spans="1:3" ht="12" x14ac:dyDescent="0.2">
      <c r="A1241" s="31" t="s">
        <v>2245</v>
      </c>
      <c r="B1241" s="30" t="s">
        <v>2246</v>
      </c>
      <c r="C1241" s="32">
        <v>1</v>
      </c>
    </row>
    <row r="1242" spans="1:3" ht="12" x14ac:dyDescent="0.2">
      <c r="A1242" s="31" t="s">
        <v>2247</v>
      </c>
      <c r="B1242" s="30" t="s">
        <v>2248</v>
      </c>
      <c r="C1242" s="32">
        <v>1</v>
      </c>
    </row>
    <row r="1243" spans="1:3" ht="12" x14ac:dyDescent="0.2">
      <c r="A1243" s="31" t="s">
        <v>2249</v>
      </c>
      <c r="B1243" s="30" t="s">
        <v>2250</v>
      </c>
      <c r="C1243" s="32">
        <v>1</v>
      </c>
    </row>
    <row r="1244" spans="1:3" ht="12" x14ac:dyDescent="0.2">
      <c r="A1244" s="31" t="s">
        <v>2251</v>
      </c>
      <c r="B1244" s="30" t="s">
        <v>2250</v>
      </c>
      <c r="C1244" s="32">
        <v>1</v>
      </c>
    </row>
    <row r="1245" spans="1:3" ht="48" x14ac:dyDescent="0.2">
      <c r="A1245" s="31" t="s">
        <v>2252</v>
      </c>
      <c r="B1245" s="30" t="s">
        <v>2250</v>
      </c>
      <c r="C1245" s="32">
        <v>1</v>
      </c>
    </row>
    <row r="1246" spans="1:3" ht="24" x14ac:dyDescent="0.2">
      <c r="A1246" s="31" t="s">
        <v>2253</v>
      </c>
      <c r="B1246" s="30" t="s">
        <v>2250</v>
      </c>
      <c r="C1246" s="32">
        <v>1</v>
      </c>
    </row>
    <row r="1247" spans="1:3" ht="12" x14ac:dyDescent="0.2">
      <c r="A1247" s="31" t="s">
        <v>2254</v>
      </c>
      <c r="B1247" s="30" t="s">
        <v>2255</v>
      </c>
      <c r="C1247" s="32">
        <v>1</v>
      </c>
    </row>
    <row r="1248" spans="1:3" ht="12" x14ac:dyDescent="0.2">
      <c r="A1248" s="31" t="s">
        <v>2256</v>
      </c>
      <c r="B1248" s="30" t="s">
        <v>2255</v>
      </c>
      <c r="C1248" s="32">
        <v>1</v>
      </c>
    </row>
    <row r="1249" spans="1:3" ht="12" x14ac:dyDescent="0.2">
      <c r="A1249" s="31" t="s">
        <v>2257</v>
      </c>
      <c r="B1249" s="30" t="s">
        <v>2255</v>
      </c>
      <c r="C1249" s="32">
        <v>1</v>
      </c>
    </row>
    <row r="1250" spans="1:3" ht="36" x14ac:dyDescent="0.2">
      <c r="A1250" s="31" t="s">
        <v>1149</v>
      </c>
      <c r="B1250" s="30" t="s">
        <v>2258</v>
      </c>
      <c r="C1250" s="32">
        <v>1</v>
      </c>
    </row>
    <row r="1251" spans="1:3" ht="84" x14ac:dyDescent="0.2">
      <c r="A1251" s="31" t="s">
        <v>2259</v>
      </c>
      <c r="B1251" s="30" t="s">
        <v>2260</v>
      </c>
      <c r="C1251" s="32">
        <v>1</v>
      </c>
    </row>
    <row r="1252" spans="1:3" ht="84" x14ac:dyDescent="0.2">
      <c r="A1252" s="31" t="s">
        <v>2261</v>
      </c>
      <c r="B1252" s="30" t="s">
        <v>2260</v>
      </c>
      <c r="C1252" s="32">
        <v>1</v>
      </c>
    </row>
    <row r="1253" spans="1:3" ht="12" x14ac:dyDescent="0.2">
      <c r="A1253" s="31" t="s">
        <v>2262</v>
      </c>
      <c r="B1253" s="30" t="s">
        <v>2263</v>
      </c>
      <c r="C1253" s="32">
        <v>1</v>
      </c>
    </row>
    <row r="1254" spans="1:3" ht="24" x14ac:dyDescent="0.2">
      <c r="A1254" s="31" t="s">
        <v>2264</v>
      </c>
      <c r="B1254" s="30" t="s">
        <v>2265</v>
      </c>
      <c r="C1254" s="32">
        <v>1</v>
      </c>
    </row>
    <row r="1255" spans="1:3" ht="24" x14ac:dyDescent="0.2">
      <c r="A1255" s="31" t="s">
        <v>2266</v>
      </c>
      <c r="B1255" s="30" t="s">
        <v>2267</v>
      </c>
      <c r="C1255" s="32">
        <v>1</v>
      </c>
    </row>
    <row r="1256" spans="1:3" ht="24" x14ac:dyDescent="0.2">
      <c r="A1256" s="31" t="s">
        <v>2268</v>
      </c>
      <c r="B1256" s="30" t="s">
        <v>2269</v>
      </c>
      <c r="C1256" s="32">
        <v>1</v>
      </c>
    </row>
    <row r="1257" spans="1:3" ht="96" x14ac:dyDescent="0.2">
      <c r="A1257" s="31" t="s">
        <v>2270</v>
      </c>
      <c r="B1257" s="30" t="s">
        <v>2271</v>
      </c>
      <c r="C1257" s="32">
        <v>1</v>
      </c>
    </row>
    <row r="1258" spans="1:3" ht="96" x14ac:dyDescent="0.2">
      <c r="A1258" s="31" t="s">
        <v>2272</v>
      </c>
      <c r="B1258" s="30" t="s">
        <v>2273</v>
      </c>
      <c r="C1258" s="32">
        <v>1</v>
      </c>
    </row>
    <row r="1259" spans="1:3" ht="96" x14ac:dyDescent="0.2">
      <c r="A1259" s="31" t="s">
        <v>2274</v>
      </c>
      <c r="B1259" s="30" t="s">
        <v>2275</v>
      </c>
      <c r="C1259" s="32">
        <v>1</v>
      </c>
    </row>
    <row r="1260" spans="1:3" ht="96" x14ac:dyDescent="0.2">
      <c r="A1260" s="31" t="s">
        <v>2276</v>
      </c>
      <c r="B1260" s="30" t="s">
        <v>2277</v>
      </c>
      <c r="C1260" s="32">
        <v>1</v>
      </c>
    </row>
    <row r="1261" spans="1:3" ht="24" x14ac:dyDescent="0.2">
      <c r="A1261" s="31" t="s">
        <v>2278</v>
      </c>
      <c r="B1261" s="30" t="s">
        <v>2279</v>
      </c>
      <c r="C1261" s="32">
        <v>1</v>
      </c>
    </row>
    <row r="1262" spans="1:3" ht="24" x14ac:dyDescent="0.2">
      <c r="A1262" s="31" t="s">
        <v>2280</v>
      </c>
      <c r="B1262" s="30" t="s">
        <v>2281</v>
      </c>
      <c r="C1262" s="32">
        <v>1</v>
      </c>
    </row>
    <row r="1263" spans="1:3" ht="24" x14ac:dyDescent="0.2">
      <c r="A1263" s="31" t="s">
        <v>2282</v>
      </c>
      <c r="B1263" s="30" t="s">
        <v>2283</v>
      </c>
      <c r="C1263" s="32">
        <v>1</v>
      </c>
    </row>
    <row r="1264" spans="1:3" ht="360" x14ac:dyDescent="0.2">
      <c r="A1264" s="31" t="s">
        <v>2284</v>
      </c>
      <c r="B1264" s="30" t="s">
        <v>2285</v>
      </c>
      <c r="C1264" s="32">
        <v>1</v>
      </c>
    </row>
    <row r="1265" spans="1:3" ht="168" x14ac:dyDescent="0.2">
      <c r="A1265" s="31" t="s">
        <v>2286</v>
      </c>
      <c r="B1265" s="30" t="s">
        <v>2285</v>
      </c>
      <c r="C1265" s="32">
        <v>1</v>
      </c>
    </row>
    <row r="1266" spans="1:3" ht="72" x14ac:dyDescent="0.2">
      <c r="A1266" s="31" t="s">
        <v>2287</v>
      </c>
      <c r="B1266" s="30" t="s">
        <v>2285</v>
      </c>
      <c r="C1266" s="32">
        <v>1</v>
      </c>
    </row>
    <row r="1267" spans="1:3" ht="24" x14ac:dyDescent="0.2">
      <c r="A1267" s="31" t="s">
        <v>2288</v>
      </c>
      <c r="B1267" s="30" t="s">
        <v>2289</v>
      </c>
      <c r="C1267" s="32">
        <v>1</v>
      </c>
    </row>
    <row r="1268" spans="1:3" ht="24" x14ac:dyDescent="0.2">
      <c r="A1268" s="31" t="s">
        <v>2290</v>
      </c>
      <c r="B1268" s="30" t="s">
        <v>2291</v>
      </c>
      <c r="C1268" s="32">
        <v>1</v>
      </c>
    </row>
    <row r="1269" spans="1:3" ht="24" x14ac:dyDescent="0.2">
      <c r="A1269" s="31" t="s">
        <v>2292</v>
      </c>
      <c r="B1269" s="30" t="s">
        <v>2293</v>
      </c>
      <c r="C1269" s="32">
        <v>1</v>
      </c>
    </row>
    <row r="1270" spans="1:3" ht="24" x14ac:dyDescent="0.2">
      <c r="A1270" s="31" t="s">
        <v>2294</v>
      </c>
      <c r="B1270" s="30" t="s">
        <v>2295</v>
      </c>
      <c r="C1270" s="32">
        <v>1</v>
      </c>
    </row>
    <row r="1271" spans="1:3" ht="24" x14ac:dyDescent="0.2">
      <c r="A1271" s="31" t="s">
        <v>2296</v>
      </c>
      <c r="B1271" s="30" t="s">
        <v>2297</v>
      </c>
      <c r="C1271" s="32">
        <v>1</v>
      </c>
    </row>
    <row r="1272" spans="1:3" ht="24" x14ac:dyDescent="0.2">
      <c r="A1272" s="31" t="s">
        <v>2298</v>
      </c>
      <c r="B1272" s="30" t="s">
        <v>2299</v>
      </c>
      <c r="C1272" s="32">
        <v>1</v>
      </c>
    </row>
    <row r="1273" spans="1:3" ht="36" x14ac:dyDescent="0.2">
      <c r="A1273" s="31" t="s">
        <v>2300</v>
      </c>
      <c r="B1273" s="30" t="s">
        <v>2299</v>
      </c>
      <c r="C1273" s="32">
        <v>1</v>
      </c>
    </row>
    <row r="1274" spans="1:3" ht="24" x14ac:dyDescent="0.2">
      <c r="A1274" s="31" t="s">
        <v>2301</v>
      </c>
      <c r="B1274" s="30" t="s">
        <v>2302</v>
      </c>
      <c r="C1274" s="32">
        <v>1</v>
      </c>
    </row>
    <row r="1275" spans="1:3" ht="36" x14ac:dyDescent="0.2">
      <c r="A1275" s="31" t="s">
        <v>2303</v>
      </c>
      <c r="B1275" s="30" t="s">
        <v>2302</v>
      </c>
      <c r="C1275" s="32">
        <v>1</v>
      </c>
    </row>
    <row r="1276" spans="1:3" ht="24" x14ac:dyDescent="0.2">
      <c r="A1276" s="31" t="s">
        <v>2304</v>
      </c>
      <c r="B1276" s="30" t="s">
        <v>2305</v>
      </c>
      <c r="C1276" s="32">
        <v>1</v>
      </c>
    </row>
    <row r="1277" spans="1:3" ht="36" x14ac:dyDescent="0.2">
      <c r="A1277" s="31" t="s">
        <v>2306</v>
      </c>
      <c r="B1277" s="30" t="s">
        <v>2305</v>
      </c>
      <c r="C1277" s="32">
        <v>1</v>
      </c>
    </row>
    <row r="1278" spans="1:3" ht="24" x14ac:dyDescent="0.2">
      <c r="A1278" s="31" t="s">
        <v>2307</v>
      </c>
      <c r="B1278" s="30" t="s">
        <v>2308</v>
      </c>
      <c r="C1278" s="32">
        <v>1</v>
      </c>
    </row>
    <row r="1279" spans="1:3" ht="24" x14ac:dyDescent="0.2">
      <c r="A1279" s="31" t="s">
        <v>2309</v>
      </c>
      <c r="B1279" s="30" t="s">
        <v>2310</v>
      </c>
      <c r="C1279" s="32">
        <v>1</v>
      </c>
    </row>
    <row r="1280" spans="1:3" ht="24" x14ac:dyDescent="0.2">
      <c r="A1280" s="31" t="s">
        <v>2311</v>
      </c>
      <c r="B1280" s="30" t="s">
        <v>2312</v>
      </c>
      <c r="C1280" s="32">
        <v>1</v>
      </c>
    </row>
    <row r="1281" spans="1:3" ht="24" x14ac:dyDescent="0.2">
      <c r="A1281" s="31" t="s">
        <v>2313</v>
      </c>
      <c r="B1281" s="30" t="s">
        <v>2314</v>
      </c>
      <c r="C1281" s="32">
        <v>1</v>
      </c>
    </row>
    <row r="1282" spans="1:3" ht="24" x14ac:dyDescent="0.2">
      <c r="A1282" s="31" t="s">
        <v>2315</v>
      </c>
      <c r="B1282" s="30" t="s">
        <v>2314</v>
      </c>
      <c r="C1282" s="32">
        <v>1</v>
      </c>
    </row>
    <row r="1283" spans="1:3" ht="24" x14ac:dyDescent="0.2">
      <c r="A1283" s="31" t="s">
        <v>2316</v>
      </c>
      <c r="B1283" s="30" t="s">
        <v>2317</v>
      </c>
      <c r="C1283" s="32">
        <v>1</v>
      </c>
    </row>
    <row r="1284" spans="1:3" ht="24" x14ac:dyDescent="0.2">
      <c r="A1284" s="31" t="s">
        <v>2318</v>
      </c>
      <c r="B1284" s="30" t="s">
        <v>2319</v>
      </c>
      <c r="C1284" s="32">
        <v>1</v>
      </c>
    </row>
    <row r="1285" spans="1:3" ht="24" x14ac:dyDescent="0.2">
      <c r="A1285" s="31" t="s">
        <v>2320</v>
      </c>
      <c r="B1285" s="30" t="s">
        <v>2321</v>
      </c>
      <c r="C1285" s="32">
        <v>1</v>
      </c>
    </row>
    <row r="1286" spans="1:3" ht="96" x14ac:dyDescent="0.2">
      <c r="A1286" s="31" t="s">
        <v>2322</v>
      </c>
      <c r="B1286" s="30" t="s">
        <v>2323</v>
      </c>
      <c r="C1286" s="32">
        <v>1</v>
      </c>
    </row>
    <row r="1287" spans="1:3" ht="96" x14ac:dyDescent="0.2">
      <c r="A1287" s="31" t="s">
        <v>2324</v>
      </c>
      <c r="B1287" s="30" t="s">
        <v>2323</v>
      </c>
      <c r="C1287" s="32">
        <v>1</v>
      </c>
    </row>
    <row r="1288" spans="1:3" ht="96" x14ac:dyDescent="0.2">
      <c r="A1288" s="31" t="s">
        <v>2325</v>
      </c>
      <c r="B1288" s="30" t="s">
        <v>2323</v>
      </c>
      <c r="C1288" s="32">
        <v>1</v>
      </c>
    </row>
    <row r="1289" spans="1:3" ht="96" x14ac:dyDescent="0.2">
      <c r="A1289" s="31" t="s">
        <v>2326</v>
      </c>
      <c r="B1289" s="30" t="s">
        <v>2323</v>
      </c>
      <c r="C1289" s="32">
        <v>1</v>
      </c>
    </row>
    <row r="1290" spans="1:3" ht="96" x14ac:dyDescent="0.2">
      <c r="A1290" s="31" t="s">
        <v>2327</v>
      </c>
      <c r="B1290" s="30" t="s">
        <v>2323</v>
      </c>
      <c r="C1290" s="32">
        <v>1</v>
      </c>
    </row>
    <row r="1291" spans="1:3" ht="96" x14ac:dyDescent="0.2">
      <c r="A1291" s="31" t="s">
        <v>2328</v>
      </c>
      <c r="B1291" s="30" t="s">
        <v>2323</v>
      </c>
      <c r="C1291" s="32">
        <v>1</v>
      </c>
    </row>
    <row r="1292" spans="1:3" ht="24" x14ac:dyDescent="0.2">
      <c r="A1292" s="31" t="s">
        <v>2329</v>
      </c>
      <c r="B1292" s="30" t="s">
        <v>2295</v>
      </c>
      <c r="C1292" s="32">
        <v>1</v>
      </c>
    </row>
    <row r="1293" spans="1:3" ht="24" x14ac:dyDescent="0.2">
      <c r="A1293" s="31" t="s">
        <v>2330</v>
      </c>
      <c r="B1293" s="30" t="s">
        <v>2295</v>
      </c>
      <c r="C1293" s="32">
        <v>1</v>
      </c>
    </row>
    <row r="1294" spans="1:3" ht="48" x14ac:dyDescent="0.2">
      <c r="A1294" s="31" t="s">
        <v>2331</v>
      </c>
      <c r="B1294" s="30" t="s">
        <v>2332</v>
      </c>
      <c r="C1294" s="32">
        <v>1</v>
      </c>
    </row>
    <row r="1295" spans="1:3" ht="48" x14ac:dyDescent="0.2">
      <c r="A1295" s="31" t="s">
        <v>2333</v>
      </c>
      <c r="B1295" s="30" t="s">
        <v>2334</v>
      </c>
      <c r="C1295" s="32">
        <v>1</v>
      </c>
    </row>
    <row r="1296" spans="1:3" ht="24" x14ac:dyDescent="0.2">
      <c r="A1296" s="31" t="s">
        <v>2335</v>
      </c>
      <c r="B1296" s="30" t="s">
        <v>2336</v>
      </c>
      <c r="C1296" s="32">
        <v>1</v>
      </c>
    </row>
    <row r="1297" spans="1:3" ht="24" x14ac:dyDescent="0.2">
      <c r="A1297" s="31" t="s">
        <v>2337</v>
      </c>
      <c r="B1297" s="30" t="s">
        <v>2338</v>
      </c>
      <c r="C1297" s="32">
        <v>1</v>
      </c>
    </row>
    <row r="1298" spans="1:3" ht="24" x14ac:dyDescent="0.2">
      <c r="A1298" s="31" t="s">
        <v>2339</v>
      </c>
      <c r="B1298" s="30" t="s">
        <v>2340</v>
      </c>
      <c r="C1298" s="32">
        <v>1</v>
      </c>
    </row>
    <row r="1299" spans="1:3" ht="24" x14ac:dyDescent="0.2">
      <c r="A1299" s="31" t="s">
        <v>2341</v>
      </c>
      <c r="B1299" s="30" t="s">
        <v>2342</v>
      </c>
      <c r="C1299" s="32">
        <v>44290</v>
      </c>
    </row>
    <row r="1300" spans="1:3" ht="36" x14ac:dyDescent="0.2">
      <c r="A1300" s="31" t="s">
        <v>2343</v>
      </c>
      <c r="B1300" s="30" t="s">
        <v>2344</v>
      </c>
      <c r="C1300" s="32">
        <v>44290</v>
      </c>
    </row>
    <row r="1301" spans="1:3" ht="24" x14ac:dyDescent="0.2">
      <c r="A1301" s="31" t="s">
        <v>2345</v>
      </c>
      <c r="B1301" s="30" t="s">
        <v>2346</v>
      </c>
      <c r="C1301" s="32">
        <v>128449.29</v>
      </c>
    </row>
    <row r="1302" spans="1:3" ht="24" x14ac:dyDescent="0.2">
      <c r="A1302" s="31" t="s">
        <v>2347</v>
      </c>
      <c r="B1302" s="30" t="s">
        <v>2348</v>
      </c>
      <c r="C1302" s="32">
        <v>154000</v>
      </c>
    </row>
    <row r="1303" spans="1:3" ht="24" x14ac:dyDescent="0.2">
      <c r="A1303" s="31" t="s">
        <v>2349</v>
      </c>
      <c r="B1303" s="30" t="s">
        <v>2350</v>
      </c>
      <c r="C1303" s="32">
        <v>147000</v>
      </c>
    </row>
    <row r="1304" spans="1:3" ht="24" x14ac:dyDescent="0.2">
      <c r="A1304" s="31" t="s">
        <v>2351</v>
      </c>
      <c r="B1304" s="30" t="s">
        <v>2352</v>
      </c>
      <c r="C1304" s="32">
        <v>597075</v>
      </c>
    </row>
    <row r="1305" spans="1:3" ht="24" x14ac:dyDescent="0.2">
      <c r="A1305" s="31" t="s">
        <v>2353</v>
      </c>
      <c r="B1305" s="30" t="s">
        <v>2354</v>
      </c>
      <c r="C1305" s="32">
        <v>74750</v>
      </c>
    </row>
    <row r="1306" spans="1:3" ht="24" x14ac:dyDescent="0.2">
      <c r="A1306" s="31" t="s">
        <v>2355</v>
      </c>
      <c r="B1306" s="30" t="s">
        <v>2356</v>
      </c>
      <c r="C1306" s="32">
        <v>1</v>
      </c>
    </row>
    <row r="1307" spans="1:3" ht="24" x14ac:dyDescent="0.2">
      <c r="A1307" s="31" t="s">
        <v>2357</v>
      </c>
      <c r="B1307" s="30" t="s">
        <v>2358</v>
      </c>
      <c r="C1307" s="32">
        <v>1</v>
      </c>
    </row>
    <row r="1308" spans="1:3" ht="24" x14ac:dyDescent="0.2">
      <c r="A1308" s="31" t="s">
        <v>2359</v>
      </c>
      <c r="B1308" s="30" t="s">
        <v>2360</v>
      </c>
      <c r="C1308" s="32">
        <v>1722930</v>
      </c>
    </row>
    <row r="1309" spans="1:3" ht="24" x14ac:dyDescent="0.2">
      <c r="A1309" s="31" t="s">
        <v>2361</v>
      </c>
      <c r="B1309" s="30" t="s">
        <v>2362</v>
      </c>
      <c r="C1309" s="32">
        <v>421664.87</v>
      </c>
    </row>
    <row r="1310" spans="1:3" ht="24" x14ac:dyDescent="0.2">
      <c r="A1310" s="31" t="s">
        <v>2363</v>
      </c>
      <c r="B1310" s="30" t="s">
        <v>2364</v>
      </c>
      <c r="C1310" s="32">
        <v>599127</v>
      </c>
    </row>
    <row r="1311" spans="1:3" ht="24" x14ac:dyDescent="0.2">
      <c r="A1311" s="31" t="s">
        <v>2365</v>
      </c>
      <c r="B1311" s="30" t="s">
        <v>2366</v>
      </c>
      <c r="C1311" s="32">
        <v>255300</v>
      </c>
    </row>
    <row r="1312" spans="1:3" ht="24" x14ac:dyDescent="0.2">
      <c r="A1312" s="31" t="s">
        <v>2367</v>
      </c>
      <c r="B1312" s="30" t="s">
        <v>2368</v>
      </c>
      <c r="C1312" s="32">
        <v>230000</v>
      </c>
    </row>
    <row r="1313" spans="1:3" ht="36" x14ac:dyDescent="0.2">
      <c r="A1313" s="31" t="s">
        <v>2369</v>
      </c>
      <c r="B1313" s="30" t="s">
        <v>2370</v>
      </c>
      <c r="C1313" s="32">
        <v>480884</v>
      </c>
    </row>
    <row r="1314" spans="1:3" ht="12" x14ac:dyDescent="0.2">
      <c r="A1314" s="31" t="s">
        <v>2060</v>
      </c>
      <c r="B1314" s="30" t="s">
        <v>2371</v>
      </c>
      <c r="C1314" s="32">
        <v>1</v>
      </c>
    </row>
    <row r="1315" spans="1:3" ht="12" x14ac:dyDescent="0.2">
      <c r="A1315" s="31" t="s">
        <v>2060</v>
      </c>
      <c r="B1315" s="30" t="s">
        <v>2372</v>
      </c>
      <c r="C1315" s="32">
        <v>110000</v>
      </c>
    </row>
    <row r="1316" spans="1:3" ht="12" x14ac:dyDescent="0.2">
      <c r="A1316" s="31" t="s">
        <v>2373</v>
      </c>
      <c r="B1316" s="30" t="s">
        <v>2374</v>
      </c>
      <c r="C1316" s="32">
        <v>1</v>
      </c>
    </row>
    <row r="1317" spans="1:3" ht="24" x14ac:dyDescent="0.2">
      <c r="A1317" s="31" t="s">
        <v>2375</v>
      </c>
      <c r="B1317" s="30" t="s">
        <v>2376</v>
      </c>
      <c r="C1317" s="32">
        <v>1</v>
      </c>
    </row>
    <row r="1318" spans="1:3" ht="12" x14ac:dyDescent="0.2">
      <c r="A1318" s="31" t="s">
        <v>2377</v>
      </c>
      <c r="B1318" s="30" t="s">
        <v>2378</v>
      </c>
      <c r="C1318" s="32">
        <v>1</v>
      </c>
    </row>
    <row r="1319" spans="1:3" ht="84" x14ac:dyDescent="0.2">
      <c r="A1319" s="31" t="s">
        <v>2379</v>
      </c>
      <c r="B1319" s="30" t="s">
        <v>2380</v>
      </c>
      <c r="C1319" s="32">
        <v>1</v>
      </c>
    </row>
    <row r="1320" spans="1:3" ht="108" x14ac:dyDescent="0.2">
      <c r="A1320" s="31" t="s">
        <v>2381</v>
      </c>
      <c r="B1320" s="30" t="s">
        <v>2382</v>
      </c>
      <c r="C1320" s="32">
        <v>1</v>
      </c>
    </row>
    <row r="1321" spans="1:3" ht="24" x14ac:dyDescent="0.2">
      <c r="A1321" s="31" t="s">
        <v>2383</v>
      </c>
      <c r="B1321" s="30" t="s">
        <v>2384</v>
      </c>
      <c r="C1321" s="32">
        <v>1</v>
      </c>
    </row>
    <row r="1322" spans="1:3" ht="24" x14ac:dyDescent="0.2">
      <c r="A1322" s="31"/>
      <c r="B1322" s="30" t="s">
        <v>3931</v>
      </c>
      <c r="C1322" s="32">
        <v>1</v>
      </c>
    </row>
    <row r="1323" spans="1:3" ht="36" x14ac:dyDescent="0.2">
      <c r="A1323" s="31"/>
      <c r="B1323" s="30" t="s">
        <v>3932</v>
      </c>
      <c r="C1323" s="32">
        <v>1</v>
      </c>
    </row>
    <row r="1324" spans="1:3" ht="108" x14ac:dyDescent="0.2">
      <c r="A1324" s="31"/>
      <c r="B1324" s="30" t="s">
        <v>3933</v>
      </c>
      <c r="C1324" s="32">
        <v>15525</v>
      </c>
    </row>
    <row r="1325" spans="1:3" ht="24" x14ac:dyDescent="0.2">
      <c r="A1325" s="31"/>
      <c r="B1325" s="30" t="s">
        <v>3934</v>
      </c>
      <c r="C1325" s="32">
        <v>1</v>
      </c>
    </row>
    <row r="1326" spans="1:3" ht="24" x14ac:dyDescent="0.2">
      <c r="A1326" s="31"/>
      <c r="B1326" s="30" t="s">
        <v>3935</v>
      </c>
      <c r="C1326" s="32">
        <v>1</v>
      </c>
    </row>
    <row r="1327" spans="1:3" ht="24" x14ac:dyDescent="0.2">
      <c r="A1327" s="31"/>
      <c r="B1327" s="30" t="s">
        <v>3936</v>
      </c>
      <c r="C1327" s="32">
        <v>1</v>
      </c>
    </row>
    <row r="1328" spans="1:3" ht="24" x14ac:dyDescent="0.2">
      <c r="A1328" s="31"/>
      <c r="B1328" s="30" t="s">
        <v>3937</v>
      </c>
      <c r="C1328" s="32">
        <v>1</v>
      </c>
    </row>
    <row r="1329" spans="1:3" ht="24" x14ac:dyDescent="0.2">
      <c r="A1329" s="31"/>
      <c r="B1329" s="30" t="s">
        <v>3938</v>
      </c>
      <c r="C1329" s="32">
        <v>1</v>
      </c>
    </row>
    <row r="1330" spans="1:3" ht="24" x14ac:dyDescent="0.2">
      <c r="A1330" s="31"/>
      <c r="B1330" s="30" t="s">
        <v>3939</v>
      </c>
      <c r="C1330" s="32">
        <v>1</v>
      </c>
    </row>
    <row r="1331" spans="1:3" ht="24" x14ac:dyDescent="0.2">
      <c r="A1331" s="31"/>
      <c r="B1331" s="30" t="s">
        <v>3940</v>
      </c>
      <c r="C1331" s="32">
        <v>1</v>
      </c>
    </row>
    <row r="1332" spans="1:3" ht="24" x14ac:dyDescent="0.2">
      <c r="A1332" s="31"/>
      <c r="B1332" s="30" t="s">
        <v>3941</v>
      </c>
      <c r="C1332" s="32">
        <v>9500</v>
      </c>
    </row>
    <row r="1333" spans="1:3" ht="24" x14ac:dyDescent="0.2">
      <c r="A1333" s="31"/>
      <c r="B1333" s="30" t="s">
        <v>3942</v>
      </c>
      <c r="C1333" s="32">
        <v>1</v>
      </c>
    </row>
    <row r="1334" spans="1:3" ht="24" x14ac:dyDescent="0.2">
      <c r="A1334" s="31"/>
      <c r="B1334" s="30" t="s">
        <v>3943</v>
      </c>
      <c r="C1334" s="32">
        <v>1194.8</v>
      </c>
    </row>
    <row r="1335" spans="1:3" ht="24" x14ac:dyDescent="0.2">
      <c r="A1335" s="31"/>
      <c r="B1335" s="30" t="s">
        <v>3944</v>
      </c>
      <c r="C1335" s="32">
        <v>1</v>
      </c>
    </row>
    <row r="1336" spans="1:3" ht="12" x14ac:dyDescent="0.2">
      <c r="A1336" s="31"/>
      <c r="B1336" s="30" t="s">
        <v>3945</v>
      </c>
      <c r="C1336" s="32">
        <v>1</v>
      </c>
    </row>
    <row r="1337" spans="1:3" ht="12" x14ac:dyDescent="0.2">
      <c r="A1337" s="31"/>
      <c r="B1337" s="30" t="s">
        <v>3946</v>
      </c>
      <c r="C1337" s="32">
        <v>1</v>
      </c>
    </row>
    <row r="1338" spans="1:3" ht="12" x14ac:dyDescent="0.2">
      <c r="A1338" s="31"/>
      <c r="B1338" s="30" t="s">
        <v>3947</v>
      </c>
      <c r="C1338" s="32">
        <v>1</v>
      </c>
    </row>
    <row r="1339" spans="1:3" ht="12" x14ac:dyDescent="0.2">
      <c r="A1339" s="31"/>
      <c r="B1339" s="30" t="s">
        <v>3948</v>
      </c>
      <c r="C1339" s="32">
        <v>1</v>
      </c>
    </row>
    <row r="1340" spans="1:3" ht="12" x14ac:dyDescent="0.2">
      <c r="A1340" s="31"/>
      <c r="B1340" s="30" t="s">
        <v>3949</v>
      </c>
      <c r="C1340" s="32">
        <v>1</v>
      </c>
    </row>
    <row r="1341" spans="1:3" ht="12" x14ac:dyDescent="0.2">
      <c r="A1341" s="31"/>
      <c r="B1341" s="30" t="s">
        <v>3950</v>
      </c>
      <c r="C1341" s="32">
        <v>1</v>
      </c>
    </row>
    <row r="1342" spans="1:3" ht="24" x14ac:dyDescent="0.2">
      <c r="A1342" s="31"/>
      <c r="B1342" s="30" t="s">
        <v>3951</v>
      </c>
      <c r="C1342" s="32">
        <v>1</v>
      </c>
    </row>
    <row r="1343" spans="1:3" ht="12" x14ac:dyDescent="0.2">
      <c r="A1343" s="31"/>
      <c r="B1343" s="30" t="s">
        <v>3952</v>
      </c>
      <c r="C1343" s="32">
        <v>1</v>
      </c>
    </row>
    <row r="1344" spans="1:3" ht="12" x14ac:dyDescent="0.2">
      <c r="A1344" s="31"/>
      <c r="B1344" s="30" t="s">
        <v>3953</v>
      </c>
      <c r="C1344" s="32">
        <v>1</v>
      </c>
    </row>
    <row r="1345" spans="1:3" ht="12" x14ac:dyDescent="0.2">
      <c r="A1345" s="31"/>
      <c r="B1345" s="30" t="s">
        <v>3954</v>
      </c>
      <c r="C1345" s="32">
        <v>1</v>
      </c>
    </row>
    <row r="1346" spans="1:3" ht="120" x14ac:dyDescent="0.2">
      <c r="A1346" s="31" t="s">
        <v>2385</v>
      </c>
      <c r="B1346" s="30" t="s">
        <v>2386</v>
      </c>
      <c r="C1346" s="32">
        <v>1</v>
      </c>
    </row>
    <row r="1347" spans="1:3" ht="24" x14ac:dyDescent="0.2">
      <c r="A1347" s="31" t="s">
        <v>2387</v>
      </c>
      <c r="B1347" s="30" t="s">
        <v>2388</v>
      </c>
      <c r="C1347" s="32">
        <v>1</v>
      </c>
    </row>
    <row r="1348" spans="1:3" ht="12" x14ac:dyDescent="0.2">
      <c r="A1348" s="31" t="s">
        <v>2389</v>
      </c>
      <c r="B1348" s="30" t="s">
        <v>2390</v>
      </c>
      <c r="C1348" s="32">
        <v>1</v>
      </c>
    </row>
    <row r="1349" spans="1:3" ht="24" x14ac:dyDescent="0.2">
      <c r="A1349" s="31" t="s">
        <v>2391</v>
      </c>
      <c r="B1349" s="30" t="s">
        <v>2392</v>
      </c>
      <c r="C1349" s="32">
        <v>1</v>
      </c>
    </row>
    <row r="1350" spans="1:3" ht="12" x14ac:dyDescent="0.2">
      <c r="A1350" s="31" t="s">
        <v>2393</v>
      </c>
      <c r="B1350" s="30" t="s">
        <v>2394</v>
      </c>
      <c r="C1350" s="32">
        <v>1</v>
      </c>
    </row>
    <row r="1351" spans="1:3" ht="12" x14ac:dyDescent="0.2">
      <c r="A1351" s="31" t="s">
        <v>2395</v>
      </c>
      <c r="B1351" s="30" t="s">
        <v>2396</v>
      </c>
      <c r="C1351" s="32">
        <v>1</v>
      </c>
    </row>
    <row r="1352" spans="1:3" ht="12" x14ac:dyDescent="0.2">
      <c r="A1352" s="31" t="s">
        <v>2397</v>
      </c>
      <c r="B1352" s="30" t="s">
        <v>2398</v>
      </c>
      <c r="C1352" s="32">
        <v>1</v>
      </c>
    </row>
    <row r="1353" spans="1:3" ht="240" x14ac:dyDescent="0.2">
      <c r="A1353" s="31" t="s">
        <v>2399</v>
      </c>
      <c r="B1353" s="30" t="s">
        <v>2400</v>
      </c>
      <c r="C1353" s="32">
        <v>1</v>
      </c>
    </row>
    <row r="1354" spans="1:3" ht="24" x14ac:dyDescent="0.2">
      <c r="A1354" s="31" t="s">
        <v>2401</v>
      </c>
      <c r="B1354" s="30" t="s">
        <v>2402</v>
      </c>
      <c r="C1354" s="32">
        <v>1</v>
      </c>
    </row>
    <row r="1355" spans="1:3" ht="12" x14ac:dyDescent="0.2">
      <c r="A1355" s="31" t="s">
        <v>2403</v>
      </c>
      <c r="B1355" s="30" t="s">
        <v>2404</v>
      </c>
      <c r="C1355" s="32">
        <v>1</v>
      </c>
    </row>
    <row r="1356" spans="1:3" ht="12" x14ac:dyDescent="0.2">
      <c r="A1356" s="31" t="s">
        <v>2405</v>
      </c>
      <c r="B1356" s="30" t="s">
        <v>2406</v>
      </c>
      <c r="C1356" s="32">
        <v>1</v>
      </c>
    </row>
    <row r="1357" spans="1:3" ht="12" x14ac:dyDescent="0.2">
      <c r="A1357" s="31" t="s">
        <v>2407</v>
      </c>
      <c r="B1357" s="30" t="s">
        <v>2408</v>
      </c>
      <c r="C1357" s="32">
        <v>1</v>
      </c>
    </row>
    <row r="1358" spans="1:3" ht="12" x14ac:dyDescent="0.2">
      <c r="A1358" s="31" t="s">
        <v>2409</v>
      </c>
      <c r="B1358" s="30" t="s">
        <v>2410</v>
      </c>
      <c r="C1358" s="32">
        <v>1</v>
      </c>
    </row>
    <row r="1359" spans="1:3" ht="24" x14ac:dyDescent="0.2">
      <c r="A1359" s="31" t="s">
        <v>2411</v>
      </c>
      <c r="B1359" s="30" t="s">
        <v>2412</v>
      </c>
      <c r="C1359" s="32">
        <v>1</v>
      </c>
    </row>
    <row r="1360" spans="1:3" ht="24" x14ac:dyDescent="0.2">
      <c r="A1360" s="31" t="s">
        <v>2413</v>
      </c>
      <c r="B1360" s="30" t="s">
        <v>2414</v>
      </c>
      <c r="C1360" s="32">
        <v>1</v>
      </c>
    </row>
    <row r="1361" spans="1:3" ht="168" x14ac:dyDescent="0.2">
      <c r="A1361" s="31" t="s">
        <v>2415</v>
      </c>
      <c r="B1361" s="30" t="s">
        <v>2416</v>
      </c>
      <c r="C1361" s="32">
        <v>1</v>
      </c>
    </row>
    <row r="1362" spans="1:3" ht="24" x14ac:dyDescent="0.2">
      <c r="A1362" s="31" t="s">
        <v>2417</v>
      </c>
      <c r="B1362" s="30" t="s">
        <v>2418</v>
      </c>
      <c r="C1362" s="32">
        <v>1</v>
      </c>
    </row>
    <row r="1363" spans="1:3" ht="24" x14ac:dyDescent="0.2">
      <c r="A1363" s="31" t="s">
        <v>2419</v>
      </c>
      <c r="B1363" s="30" t="s">
        <v>2420</v>
      </c>
      <c r="C1363" s="32">
        <v>1</v>
      </c>
    </row>
    <row r="1364" spans="1:3" ht="24" x14ac:dyDescent="0.2">
      <c r="A1364" s="31" t="s">
        <v>2421</v>
      </c>
      <c r="B1364" s="30" t="s">
        <v>2422</v>
      </c>
      <c r="C1364" s="32">
        <v>1</v>
      </c>
    </row>
    <row r="1365" spans="1:3" ht="12" x14ac:dyDescent="0.2">
      <c r="A1365" s="31" t="s">
        <v>2423</v>
      </c>
      <c r="B1365" s="30" t="s">
        <v>2424</v>
      </c>
      <c r="C1365" s="32">
        <v>1</v>
      </c>
    </row>
    <row r="1366" spans="1:3" ht="12" x14ac:dyDescent="0.2">
      <c r="A1366" s="31" t="s">
        <v>2425</v>
      </c>
      <c r="B1366" s="30" t="s">
        <v>2426</v>
      </c>
      <c r="C1366" s="32">
        <v>1</v>
      </c>
    </row>
    <row r="1367" spans="1:3" ht="36" x14ac:dyDescent="0.2">
      <c r="A1367" s="31" t="s">
        <v>2427</v>
      </c>
      <c r="B1367" s="30" t="s">
        <v>2428</v>
      </c>
      <c r="C1367" s="32">
        <v>1</v>
      </c>
    </row>
    <row r="1368" spans="1:3" ht="96" x14ac:dyDescent="0.2">
      <c r="A1368" s="31" t="s">
        <v>2429</v>
      </c>
      <c r="B1368" s="30" t="s">
        <v>2430</v>
      </c>
      <c r="C1368" s="32">
        <v>1</v>
      </c>
    </row>
    <row r="1369" spans="1:3" ht="36" x14ac:dyDescent="0.2">
      <c r="A1369" s="31" t="s">
        <v>2431</v>
      </c>
      <c r="B1369" s="30" t="s">
        <v>2432</v>
      </c>
      <c r="C1369" s="32">
        <v>5545</v>
      </c>
    </row>
    <row r="1370" spans="1:3" ht="24" x14ac:dyDescent="0.2">
      <c r="A1370" s="31" t="s">
        <v>2433</v>
      </c>
      <c r="B1370" s="30" t="s">
        <v>2434</v>
      </c>
      <c r="C1370" s="32">
        <v>5545</v>
      </c>
    </row>
    <row r="1371" spans="1:3" ht="108" x14ac:dyDescent="0.2">
      <c r="A1371" s="31" t="s">
        <v>2435</v>
      </c>
      <c r="B1371" s="30" t="s">
        <v>2436</v>
      </c>
      <c r="C1371" s="32">
        <v>5760</v>
      </c>
    </row>
    <row r="1372" spans="1:3" ht="12" x14ac:dyDescent="0.2">
      <c r="A1372" s="31" t="s">
        <v>2437</v>
      </c>
      <c r="B1372" s="30" t="s">
        <v>2438</v>
      </c>
      <c r="C1372" s="32">
        <v>5760</v>
      </c>
    </row>
    <row r="1373" spans="1:3" ht="108" x14ac:dyDescent="0.2">
      <c r="A1373" s="31" t="s">
        <v>2439</v>
      </c>
      <c r="B1373" s="30" t="s">
        <v>2440</v>
      </c>
      <c r="C1373" s="32">
        <v>930.5</v>
      </c>
    </row>
    <row r="1374" spans="1:3" ht="108" x14ac:dyDescent="0.2">
      <c r="A1374" s="31" t="s">
        <v>2441</v>
      </c>
      <c r="B1374" s="30" t="s">
        <v>2442</v>
      </c>
      <c r="C1374" s="32">
        <v>1</v>
      </c>
    </row>
    <row r="1375" spans="1:3" ht="108" x14ac:dyDescent="0.2">
      <c r="A1375" s="31" t="s">
        <v>2439</v>
      </c>
      <c r="B1375" s="30" t="s">
        <v>2440</v>
      </c>
      <c r="C1375" s="32">
        <v>737.07</v>
      </c>
    </row>
    <row r="1376" spans="1:3" ht="12" x14ac:dyDescent="0.2">
      <c r="A1376" s="31" t="s">
        <v>2443</v>
      </c>
      <c r="B1376" s="30" t="s">
        <v>2444</v>
      </c>
      <c r="C1376" s="32">
        <v>3991.9</v>
      </c>
    </row>
    <row r="1377" spans="1:3" ht="12" x14ac:dyDescent="0.2">
      <c r="A1377" s="31" t="s">
        <v>2445</v>
      </c>
      <c r="B1377" s="30" t="s">
        <v>2446</v>
      </c>
      <c r="C1377" s="32">
        <v>3064.7</v>
      </c>
    </row>
    <row r="1378" spans="1:3" ht="12" x14ac:dyDescent="0.2">
      <c r="A1378" s="31" t="s">
        <v>2447</v>
      </c>
      <c r="B1378" s="30" t="s">
        <v>2448</v>
      </c>
      <c r="C1378" s="32">
        <v>1</v>
      </c>
    </row>
    <row r="1379" spans="1:3" ht="24" x14ac:dyDescent="0.2">
      <c r="A1379" s="31" t="s">
        <v>2449</v>
      </c>
      <c r="B1379" s="30" t="s">
        <v>2450</v>
      </c>
      <c r="C1379" s="32">
        <v>1</v>
      </c>
    </row>
    <row r="1380" spans="1:3" ht="60" x14ac:dyDescent="0.2">
      <c r="A1380" s="31" t="s">
        <v>2451</v>
      </c>
      <c r="B1380" s="30" t="s">
        <v>2452</v>
      </c>
      <c r="C1380" s="32">
        <v>1220</v>
      </c>
    </row>
    <row r="1381" spans="1:3" ht="12" x14ac:dyDescent="0.2">
      <c r="A1381" s="31" t="s">
        <v>2453</v>
      </c>
      <c r="B1381" s="30" t="s">
        <v>2454</v>
      </c>
      <c r="C1381" s="32">
        <v>1</v>
      </c>
    </row>
    <row r="1382" spans="1:3" ht="12" x14ac:dyDescent="0.2">
      <c r="A1382" s="31" t="s">
        <v>2455</v>
      </c>
      <c r="B1382" s="30" t="s">
        <v>2456</v>
      </c>
      <c r="C1382" s="32">
        <v>1</v>
      </c>
    </row>
    <row r="1383" spans="1:3" ht="12" x14ac:dyDescent="0.2">
      <c r="A1383" s="31" t="s">
        <v>2457</v>
      </c>
      <c r="B1383" s="30" t="s">
        <v>2458</v>
      </c>
      <c r="C1383" s="32">
        <v>1</v>
      </c>
    </row>
    <row r="1384" spans="1:3" ht="24" x14ac:dyDescent="0.2">
      <c r="A1384" s="31" t="s">
        <v>2459</v>
      </c>
      <c r="B1384" s="30" t="s">
        <v>2460</v>
      </c>
      <c r="C1384" s="32">
        <v>1</v>
      </c>
    </row>
    <row r="1385" spans="1:3" ht="24" x14ac:dyDescent="0.2">
      <c r="A1385" s="31" t="s">
        <v>2461</v>
      </c>
      <c r="B1385" s="30" t="s">
        <v>2462</v>
      </c>
      <c r="C1385" s="32">
        <v>1</v>
      </c>
    </row>
    <row r="1386" spans="1:3" ht="12" x14ac:dyDescent="0.2">
      <c r="A1386" s="31" t="s">
        <v>2463</v>
      </c>
      <c r="B1386" s="30" t="s">
        <v>2464</v>
      </c>
      <c r="C1386" s="32">
        <v>680</v>
      </c>
    </row>
    <row r="1387" spans="1:3" ht="12" x14ac:dyDescent="0.2">
      <c r="A1387" s="31" t="s">
        <v>2465</v>
      </c>
      <c r="B1387" s="30" t="s">
        <v>2466</v>
      </c>
      <c r="C1387" s="32">
        <v>1</v>
      </c>
    </row>
    <row r="1388" spans="1:3" ht="12" x14ac:dyDescent="0.2">
      <c r="A1388" s="31" t="s">
        <v>2467</v>
      </c>
      <c r="B1388" s="30" t="s">
        <v>2468</v>
      </c>
      <c r="C1388" s="32">
        <v>650</v>
      </c>
    </row>
    <row r="1389" spans="1:3" ht="24" x14ac:dyDescent="0.2">
      <c r="A1389" s="31" t="s">
        <v>2469</v>
      </c>
      <c r="B1389" s="30" t="s">
        <v>2470</v>
      </c>
      <c r="C1389" s="32">
        <v>1</v>
      </c>
    </row>
    <row r="1390" spans="1:3" ht="36" x14ac:dyDescent="0.2">
      <c r="A1390" s="31" t="s">
        <v>2471</v>
      </c>
      <c r="B1390" s="30" t="s">
        <v>2472</v>
      </c>
      <c r="C1390" s="32">
        <v>1</v>
      </c>
    </row>
    <row r="1391" spans="1:3" ht="72" x14ac:dyDescent="0.2">
      <c r="A1391" s="31" t="s">
        <v>2473</v>
      </c>
      <c r="B1391" s="30" t="s">
        <v>2474</v>
      </c>
      <c r="C1391" s="32">
        <v>1</v>
      </c>
    </row>
    <row r="1392" spans="1:3" ht="72" x14ac:dyDescent="0.2">
      <c r="A1392" s="31" t="s">
        <v>2475</v>
      </c>
      <c r="B1392" s="30" t="s">
        <v>2476</v>
      </c>
      <c r="C1392" s="32">
        <v>1</v>
      </c>
    </row>
    <row r="1393" spans="1:3" ht="360" x14ac:dyDescent="0.2">
      <c r="A1393" s="31" t="s">
        <v>2477</v>
      </c>
      <c r="B1393" s="30" t="s">
        <v>2478</v>
      </c>
      <c r="C1393" s="32">
        <v>1</v>
      </c>
    </row>
    <row r="1394" spans="1:3" ht="360" x14ac:dyDescent="0.2">
      <c r="A1394" s="31" t="s">
        <v>2479</v>
      </c>
      <c r="B1394" s="30" t="s">
        <v>2478</v>
      </c>
      <c r="C1394" s="32">
        <v>1</v>
      </c>
    </row>
    <row r="1395" spans="1:3" ht="120" x14ac:dyDescent="0.2">
      <c r="A1395" s="31" t="s">
        <v>2480</v>
      </c>
      <c r="B1395" s="30" t="s">
        <v>2481</v>
      </c>
      <c r="C1395" s="32">
        <v>1</v>
      </c>
    </row>
    <row r="1396" spans="1:3" ht="144" x14ac:dyDescent="0.2">
      <c r="A1396" s="31" t="s">
        <v>2482</v>
      </c>
      <c r="B1396" s="30" t="s">
        <v>2483</v>
      </c>
      <c r="C1396" s="32">
        <v>1</v>
      </c>
    </row>
    <row r="1397" spans="1:3" ht="24" x14ac:dyDescent="0.2">
      <c r="A1397" s="31" t="s">
        <v>2484</v>
      </c>
      <c r="B1397" s="30" t="s">
        <v>2485</v>
      </c>
      <c r="C1397" s="32">
        <v>1</v>
      </c>
    </row>
    <row r="1398" spans="1:3" ht="96" x14ac:dyDescent="0.2">
      <c r="A1398" s="31" t="s">
        <v>2486</v>
      </c>
      <c r="B1398" s="30" t="s">
        <v>2487</v>
      </c>
      <c r="C1398" s="32">
        <v>1713.5</v>
      </c>
    </row>
    <row r="1399" spans="1:3" ht="240" x14ac:dyDescent="0.2">
      <c r="A1399" s="31" t="s">
        <v>2488</v>
      </c>
      <c r="B1399" s="30" t="s">
        <v>2489</v>
      </c>
      <c r="C1399" s="32">
        <v>1923.95</v>
      </c>
    </row>
    <row r="1400" spans="1:3" ht="24" x14ac:dyDescent="0.2">
      <c r="A1400" s="31" t="s">
        <v>2490</v>
      </c>
      <c r="B1400" s="30" t="s">
        <v>2491</v>
      </c>
      <c r="C1400" s="32">
        <v>310.5</v>
      </c>
    </row>
    <row r="1401" spans="1:3" ht="24" x14ac:dyDescent="0.2">
      <c r="A1401" s="31" t="s">
        <v>2492</v>
      </c>
      <c r="B1401" s="30" t="s">
        <v>2493</v>
      </c>
      <c r="C1401" s="32">
        <v>310.5</v>
      </c>
    </row>
    <row r="1402" spans="1:3" ht="48" x14ac:dyDescent="0.2">
      <c r="A1402" s="31" t="s">
        <v>2494</v>
      </c>
      <c r="B1402" s="30" t="s">
        <v>2495</v>
      </c>
      <c r="C1402" s="32">
        <v>458.85</v>
      </c>
    </row>
    <row r="1403" spans="1:3" ht="96" x14ac:dyDescent="0.2">
      <c r="A1403" s="31" t="s">
        <v>2496</v>
      </c>
      <c r="B1403" s="30" t="s">
        <v>2487</v>
      </c>
      <c r="C1403" s="32">
        <v>9775</v>
      </c>
    </row>
    <row r="1404" spans="1:3" ht="24" x14ac:dyDescent="0.2">
      <c r="A1404" s="31" t="s">
        <v>2497</v>
      </c>
      <c r="B1404" s="30" t="s">
        <v>2498</v>
      </c>
      <c r="C1404" s="32">
        <v>1219</v>
      </c>
    </row>
    <row r="1405" spans="1:3" ht="12" x14ac:dyDescent="0.2">
      <c r="A1405" s="31" t="s">
        <v>2499</v>
      </c>
      <c r="B1405" s="30" t="s">
        <v>2500</v>
      </c>
      <c r="C1405" s="32">
        <v>1</v>
      </c>
    </row>
    <row r="1406" spans="1:3" ht="36" x14ac:dyDescent="0.2">
      <c r="A1406" s="31" t="s">
        <v>2501</v>
      </c>
      <c r="B1406" s="30" t="s">
        <v>2502</v>
      </c>
      <c r="C1406" s="32">
        <v>1578.95</v>
      </c>
    </row>
    <row r="1407" spans="1:3" ht="24" x14ac:dyDescent="0.2">
      <c r="A1407" s="31" t="s">
        <v>2503</v>
      </c>
      <c r="B1407" s="30" t="s">
        <v>2504</v>
      </c>
      <c r="C1407" s="32">
        <v>1</v>
      </c>
    </row>
    <row r="1408" spans="1:3" ht="12" x14ac:dyDescent="0.2">
      <c r="A1408" s="31" t="s">
        <v>2505</v>
      </c>
      <c r="B1408" s="30" t="s">
        <v>2424</v>
      </c>
      <c r="C1408" s="32">
        <v>1</v>
      </c>
    </row>
    <row r="1409" spans="1:3" ht="12" x14ac:dyDescent="0.2">
      <c r="A1409" s="31" t="s">
        <v>2506</v>
      </c>
      <c r="B1409" s="30" t="s">
        <v>2507</v>
      </c>
      <c r="C1409" s="32">
        <v>1</v>
      </c>
    </row>
    <row r="1410" spans="1:3" ht="12" x14ac:dyDescent="0.2">
      <c r="A1410" s="31" t="s">
        <v>2508</v>
      </c>
      <c r="B1410" s="30" t="s">
        <v>2509</v>
      </c>
      <c r="C1410" s="32">
        <v>1</v>
      </c>
    </row>
    <row r="1411" spans="1:3" ht="12" x14ac:dyDescent="0.2">
      <c r="A1411" s="31" t="s">
        <v>2510</v>
      </c>
      <c r="B1411" s="30" t="s">
        <v>2500</v>
      </c>
      <c r="C1411" s="32">
        <v>1</v>
      </c>
    </row>
    <row r="1412" spans="1:3" ht="84" x14ac:dyDescent="0.2">
      <c r="A1412" s="31" t="s">
        <v>2511</v>
      </c>
      <c r="B1412" s="30" t="s">
        <v>2512</v>
      </c>
      <c r="C1412" s="32">
        <v>1</v>
      </c>
    </row>
    <row r="1413" spans="1:3" ht="24" x14ac:dyDescent="0.2">
      <c r="A1413" s="31" t="s">
        <v>2513</v>
      </c>
      <c r="B1413" s="30" t="s">
        <v>2472</v>
      </c>
      <c r="C1413" s="32">
        <v>1</v>
      </c>
    </row>
    <row r="1414" spans="1:3" ht="24" x14ac:dyDescent="0.2">
      <c r="A1414" s="31" t="s">
        <v>2514</v>
      </c>
      <c r="B1414" s="30" t="s">
        <v>2515</v>
      </c>
      <c r="C1414" s="32">
        <v>2730</v>
      </c>
    </row>
    <row r="1415" spans="1:3" ht="12" x14ac:dyDescent="0.2">
      <c r="A1415" s="31" t="s">
        <v>2516</v>
      </c>
      <c r="B1415" s="30" t="s">
        <v>2424</v>
      </c>
      <c r="C1415" s="32">
        <v>2730</v>
      </c>
    </row>
    <row r="1416" spans="1:3" ht="36" x14ac:dyDescent="0.2">
      <c r="A1416" s="31" t="s">
        <v>2517</v>
      </c>
      <c r="B1416" s="30" t="s">
        <v>2518</v>
      </c>
      <c r="C1416" s="32">
        <v>1</v>
      </c>
    </row>
    <row r="1417" spans="1:3" ht="12" x14ac:dyDescent="0.2">
      <c r="A1417" s="31" t="s">
        <v>2519</v>
      </c>
      <c r="B1417" s="30" t="s">
        <v>2436</v>
      </c>
      <c r="C1417" s="32">
        <v>1</v>
      </c>
    </row>
    <row r="1418" spans="1:3" ht="24" x14ac:dyDescent="0.2">
      <c r="A1418" s="31" t="s">
        <v>2520</v>
      </c>
      <c r="B1418" s="30" t="s">
        <v>2521</v>
      </c>
      <c r="C1418" s="32">
        <v>1</v>
      </c>
    </row>
    <row r="1419" spans="1:3" ht="60" x14ac:dyDescent="0.2">
      <c r="A1419" s="31" t="s">
        <v>2522</v>
      </c>
      <c r="B1419" s="30" t="s">
        <v>2523</v>
      </c>
      <c r="C1419" s="32">
        <v>1</v>
      </c>
    </row>
    <row r="1420" spans="1:3" ht="12" x14ac:dyDescent="0.2">
      <c r="A1420" s="31" t="s">
        <v>2524</v>
      </c>
      <c r="B1420" s="30" t="s">
        <v>2525</v>
      </c>
      <c r="C1420" s="32">
        <v>1</v>
      </c>
    </row>
    <row r="1421" spans="1:3" ht="12" x14ac:dyDescent="0.2">
      <c r="A1421" s="31" t="s">
        <v>2526</v>
      </c>
      <c r="B1421" s="30" t="s">
        <v>2527</v>
      </c>
      <c r="C1421" s="32">
        <v>1</v>
      </c>
    </row>
    <row r="1422" spans="1:3" ht="12" x14ac:dyDescent="0.2">
      <c r="A1422" s="31" t="s">
        <v>2528</v>
      </c>
      <c r="B1422" s="30" t="s">
        <v>2529</v>
      </c>
      <c r="C1422" s="32">
        <v>1</v>
      </c>
    </row>
    <row r="1423" spans="1:3" ht="12" x14ac:dyDescent="0.2">
      <c r="A1423" s="31" t="s">
        <v>2530</v>
      </c>
      <c r="B1423" s="30" t="s">
        <v>2529</v>
      </c>
      <c r="C1423" s="32">
        <v>1</v>
      </c>
    </row>
    <row r="1424" spans="1:3" ht="24" x14ac:dyDescent="0.2">
      <c r="A1424" s="31" t="s">
        <v>2531</v>
      </c>
      <c r="B1424" s="30" t="s">
        <v>2532</v>
      </c>
      <c r="C1424" s="32">
        <v>1</v>
      </c>
    </row>
    <row r="1425" spans="1:3" ht="144" x14ac:dyDescent="0.2">
      <c r="A1425" s="31" t="s">
        <v>2533</v>
      </c>
      <c r="B1425" s="30" t="s">
        <v>2534</v>
      </c>
      <c r="C1425" s="32">
        <v>1</v>
      </c>
    </row>
    <row r="1426" spans="1:3" ht="12" x14ac:dyDescent="0.2">
      <c r="A1426" s="31" t="s">
        <v>2535</v>
      </c>
      <c r="B1426" s="30" t="s">
        <v>2527</v>
      </c>
      <c r="C1426" s="32">
        <v>1</v>
      </c>
    </row>
    <row r="1427" spans="1:3" ht="24" x14ac:dyDescent="0.2">
      <c r="A1427" s="31" t="s">
        <v>2536</v>
      </c>
      <c r="B1427" s="30" t="s">
        <v>2537</v>
      </c>
      <c r="C1427" s="32">
        <v>1</v>
      </c>
    </row>
    <row r="1428" spans="1:3" ht="12" x14ac:dyDescent="0.2">
      <c r="A1428" s="31" t="s">
        <v>2538</v>
      </c>
      <c r="B1428" s="30" t="s">
        <v>2539</v>
      </c>
      <c r="C1428" s="32">
        <v>1</v>
      </c>
    </row>
    <row r="1429" spans="1:3" ht="12" x14ac:dyDescent="0.2">
      <c r="A1429" s="31" t="s">
        <v>2540</v>
      </c>
      <c r="B1429" s="30" t="s">
        <v>2539</v>
      </c>
      <c r="C1429" s="32">
        <v>1</v>
      </c>
    </row>
    <row r="1430" spans="1:3" ht="12" x14ac:dyDescent="0.2">
      <c r="A1430" s="31" t="s">
        <v>2541</v>
      </c>
      <c r="B1430" s="30" t="s">
        <v>2542</v>
      </c>
      <c r="C1430" s="32">
        <v>1</v>
      </c>
    </row>
    <row r="1431" spans="1:3" ht="12" x14ac:dyDescent="0.2">
      <c r="A1431" s="31" t="s">
        <v>2543</v>
      </c>
      <c r="B1431" s="30" t="s">
        <v>2544</v>
      </c>
      <c r="C1431" s="32">
        <v>17500</v>
      </c>
    </row>
    <row r="1432" spans="1:3" ht="24" x14ac:dyDescent="0.2">
      <c r="A1432" s="31" t="s">
        <v>2545</v>
      </c>
      <c r="B1432" s="30" t="s">
        <v>2546</v>
      </c>
      <c r="C1432" s="32">
        <v>3800</v>
      </c>
    </row>
    <row r="1433" spans="1:3" ht="72" x14ac:dyDescent="0.2">
      <c r="A1433" s="31" t="s">
        <v>2547</v>
      </c>
      <c r="B1433" s="30" t="s">
        <v>2548</v>
      </c>
      <c r="C1433" s="32">
        <v>3800</v>
      </c>
    </row>
    <row r="1434" spans="1:3" ht="60" x14ac:dyDescent="0.2">
      <c r="A1434" s="31" t="s">
        <v>2549</v>
      </c>
      <c r="B1434" s="30" t="s">
        <v>2550</v>
      </c>
      <c r="C1434" s="32">
        <v>3800</v>
      </c>
    </row>
    <row r="1435" spans="1:3" ht="12" x14ac:dyDescent="0.2">
      <c r="A1435" s="31" t="s">
        <v>2551</v>
      </c>
      <c r="B1435" s="30" t="s">
        <v>2552</v>
      </c>
      <c r="C1435" s="32">
        <v>3800</v>
      </c>
    </row>
    <row r="1436" spans="1:3" ht="12" x14ac:dyDescent="0.2">
      <c r="A1436" s="31" t="s">
        <v>2553</v>
      </c>
      <c r="B1436" s="30" t="s">
        <v>2554</v>
      </c>
      <c r="C1436" s="32">
        <v>2363.98</v>
      </c>
    </row>
    <row r="1437" spans="1:3" ht="24" x14ac:dyDescent="0.2">
      <c r="A1437" s="31" t="s">
        <v>2555</v>
      </c>
      <c r="B1437" s="30" t="s">
        <v>2556</v>
      </c>
      <c r="C1437" s="32">
        <v>2363.98</v>
      </c>
    </row>
    <row r="1438" spans="1:3" ht="12" x14ac:dyDescent="0.2">
      <c r="A1438" s="31" t="s">
        <v>2557</v>
      </c>
      <c r="B1438" s="30" t="s">
        <v>2558</v>
      </c>
      <c r="C1438" s="32">
        <v>1390</v>
      </c>
    </row>
    <row r="1439" spans="1:3" ht="12" x14ac:dyDescent="0.2">
      <c r="A1439" s="31" t="s">
        <v>2559</v>
      </c>
      <c r="B1439" s="30" t="s">
        <v>2560</v>
      </c>
      <c r="C1439" s="32">
        <v>1390</v>
      </c>
    </row>
    <row r="1440" spans="1:3" ht="12" x14ac:dyDescent="0.2">
      <c r="A1440" s="31" t="s">
        <v>2561</v>
      </c>
      <c r="B1440" s="30" t="s">
        <v>2562</v>
      </c>
      <c r="C1440" s="32">
        <v>1390</v>
      </c>
    </row>
    <row r="1441" spans="1:3" ht="24" x14ac:dyDescent="0.2">
      <c r="A1441" s="31" t="s">
        <v>2563</v>
      </c>
      <c r="B1441" s="30" t="s">
        <v>2564</v>
      </c>
      <c r="C1441" s="32">
        <v>4315</v>
      </c>
    </row>
    <row r="1442" spans="1:3" ht="24" x14ac:dyDescent="0.2">
      <c r="A1442" s="31" t="s">
        <v>2565</v>
      </c>
      <c r="B1442" s="30" t="s">
        <v>2566</v>
      </c>
      <c r="C1442" s="32">
        <v>4315</v>
      </c>
    </row>
    <row r="1443" spans="1:3" ht="12" x14ac:dyDescent="0.2">
      <c r="A1443" s="31" t="s">
        <v>2567</v>
      </c>
      <c r="B1443" s="30" t="s">
        <v>2568</v>
      </c>
      <c r="C1443" s="32">
        <v>2039.15</v>
      </c>
    </row>
    <row r="1444" spans="1:3" ht="12" x14ac:dyDescent="0.2">
      <c r="A1444" s="31" t="s">
        <v>2569</v>
      </c>
      <c r="B1444" s="30" t="s">
        <v>2570</v>
      </c>
      <c r="C1444" s="32">
        <v>2039.15</v>
      </c>
    </row>
    <row r="1445" spans="1:3" ht="24" x14ac:dyDescent="0.2">
      <c r="A1445" s="31" t="s">
        <v>2571</v>
      </c>
      <c r="B1445" s="30" t="s">
        <v>2572</v>
      </c>
      <c r="C1445" s="32">
        <v>2039.15</v>
      </c>
    </row>
    <row r="1446" spans="1:3" ht="24" x14ac:dyDescent="0.2">
      <c r="A1446" s="31" t="s">
        <v>2573</v>
      </c>
      <c r="B1446" s="30" t="s">
        <v>2574</v>
      </c>
      <c r="C1446" s="32">
        <v>2039.15</v>
      </c>
    </row>
    <row r="1447" spans="1:3" ht="24" x14ac:dyDescent="0.2">
      <c r="A1447" s="31" t="s">
        <v>2575</v>
      </c>
      <c r="B1447" s="30" t="s">
        <v>2576</v>
      </c>
      <c r="C1447" s="32">
        <v>14600</v>
      </c>
    </row>
    <row r="1448" spans="1:3" ht="24" x14ac:dyDescent="0.2">
      <c r="A1448" s="31" t="s">
        <v>2577</v>
      </c>
      <c r="B1448" s="30" t="s">
        <v>2578</v>
      </c>
      <c r="C1448" s="32">
        <v>2038.99</v>
      </c>
    </row>
    <row r="1449" spans="1:3" ht="24" x14ac:dyDescent="0.2">
      <c r="A1449" s="31" t="s">
        <v>2579</v>
      </c>
      <c r="B1449" s="30" t="s">
        <v>2580</v>
      </c>
      <c r="C1449" s="32">
        <v>1994.99</v>
      </c>
    </row>
    <row r="1450" spans="1:3" ht="24" x14ac:dyDescent="0.2">
      <c r="A1450" s="31" t="s">
        <v>2581</v>
      </c>
      <c r="B1450" s="30" t="s">
        <v>2582</v>
      </c>
      <c r="C1450" s="32">
        <v>988</v>
      </c>
    </row>
    <row r="1451" spans="1:3" ht="24" x14ac:dyDescent="0.2">
      <c r="A1451" s="31" t="s">
        <v>2583</v>
      </c>
      <c r="B1451" s="30" t="s">
        <v>2584</v>
      </c>
      <c r="C1451" s="32">
        <v>1063.19</v>
      </c>
    </row>
    <row r="1452" spans="1:3" ht="24" x14ac:dyDescent="0.2">
      <c r="A1452" s="31" t="s">
        <v>2585</v>
      </c>
      <c r="B1452" s="30" t="s">
        <v>2586</v>
      </c>
      <c r="C1452" s="32">
        <v>1199.19</v>
      </c>
    </row>
    <row r="1453" spans="1:3" ht="24" x14ac:dyDescent="0.2">
      <c r="A1453" s="31" t="s">
        <v>2587</v>
      </c>
      <c r="B1453" s="30" t="s">
        <v>2588</v>
      </c>
      <c r="C1453" s="32">
        <v>995</v>
      </c>
    </row>
    <row r="1454" spans="1:3" ht="24" x14ac:dyDescent="0.2">
      <c r="A1454" s="31" t="s">
        <v>2589</v>
      </c>
      <c r="B1454" s="30" t="s">
        <v>2590</v>
      </c>
      <c r="C1454" s="32">
        <v>2350</v>
      </c>
    </row>
    <row r="1455" spans="1:3" ht="24" x14ac:dyDescent="0.2">
      <c r="A1455" s="31" t="s">
        <v>2591</v>
      </c>
      <c r="B1455" s="30" t="s">
        <v>2592</v>
      </c>
      <c r="C1455" s="32">
        <v>1</v>
      </c>
    </row>
    <row r="1456" spans="1:3" ht="24" x14ac:dyDescent="0.2">
      <c r="A1456" s="31" t="s">
        <v>2593</v>
      </c>
      <c r="B1456" s="30" t="s">
        <v>2594</v>
      </c>
      <c r="C1456" s="32">
        <v>1</v>
      </c>
    </row>
    <row r="1457" spans="1:3" ht="24" x14ac:dyDescent="0.2">
      <c r="A1457" s="31" t="s">
        <v>2595</v>
      </c>
      <c r="B1457" s="30" t="s">
        <v>2596</v>
      </c>
      <c r="C1457" s="32">
        <v>1</v>
      </c>
    </row>
    <row r="1458" spans="1:3" ht="12" x14ac:dyDescent="0.2">
      <c r="A1458" s="31" t="s">
        <v>2597</v>
      </c>
      <c r="B1458" s="30" t="s">
        <v>2598</v>
      </c>
      <c r="C1458" s="32">
        <v>1</v>
      </c>
    </row>
    <row r="1459" spans="1:3" ht="12" x14ac:dyDescent="0.2">
      <c r="A1459" s="31" t="s">
        <v>2599</v>
      </c>
      <c r="B1459" s="30" t="s">
        <v>2600</v>
      </c>
      <c r="C1459" s="32">
        <v>1</v>
      </c>
    </row>
    <row r="1460" spans="1:3" ht="12" x14ac:dyDescent="0.2">
      <c r="A1460" s="31" t="s">
        <v>2601</v>
      </c>
      <c r="B1460" s="30" t="s">
        <v>2602</v>
      </c>
      <c r="C1460" s="32">
        <v>918.99</v>
      </c>
    </row>
    <row r="1461" spans="1:3" ht="12" x14ac:dyDescent="0.2">
      <c r="A1461" s="31" t="s">
        <v>2603</v>
      </c>
      <c r="B1461" s="30" t="s">
        <v>2602</v>
      </c>
      <c r="C1461" s="32">
        <v>918.99</v>
      </c>
    </row>
    <row r="1462" spans="1:3" ht="12" x14ac:dyDescent="0.2">
      <c r="A1462" s="31" t="s">
        <v>2604</v>
      </c>
      <c r="B1462" s="30" t="s">
        <v>2602</v>
      </c>
      <c r="C1462" s="32">
        <v>1186.99</v>
      </c>
    </row>
    <row r="1463" spans="1:3" ht="12" x14ac:dyDescent="0.2">
      <c r="A1463" s="31" t="s">
        <v>2605</v>
      </c>
      <c r="B1463" s="30" t="s">
        <v>2606</v>
      </c>
      <c r="C1463" s="32">
        <v>1186.99</v>
      </c>
    </row>
    <row r="1464" spans="1:3" ht="12" x14ac:dyDescent="0.2">
      <c r="A1464" s="31" t="s">
        <v>2607</v>
      </c>
      <c r="B1464" s="30" t="s">
        <v>2608</v>
      </c>
      <c r="C1464" s="32">
        <v>38681.040000000001</v>
      </c>
    </row>
    <row r="1465" spans="1:3" ht="12" x14ac:dyDescent="0.2">
      <c r="A1465" s="31" t="s">
        <v>2609</v>
      </c>
      <c r="B1465" s="30" t="s">
        <v>2610</v>
      </c>
      <c r="C1465" s="32">
        <v>1453</v>
      </c>
    </row>
    <row r="1466" spans="1:3" ht="12" x14ac:dyDescent="0.2">
      <c r="A1466" s="31" t="s">
        <v>2611</v>
      </c>
      <c r="B1466" s="30" t="s">
        <v>2612</v>
      </c>
      <c r="C1466" s="32">
        <v>1</v>
      </c>
    </row>
    <row r="1467" spans="1:3" ht="12" x14ac:dyDescent="0.2">
      <c r="A1467" s="31" t="s">
        <v>2613</v>
      </c>
      <c r="B1467" s="30" t="s">
        <v>2612</v>
      </c>
      <c r="C1467" s="32">
        <v>2125</v>
      </c>
    </row>
    <row r="1468" spans="1:3" ht="12" x14ac:dyDescent="0.2">
      <c r="A1468" s="31" t="s">
        <v>2614</v>
      </c>
      <c r="B1468" s="30" t="s">
        <v>2612</v>
      </c>
      <c r="C1468" s="32">
        <v>2125</v>
      </c>
    </row>
    <row r="1469" spans="1:3" ht="12" x14ac:dyDescent="0.2">
      <c r="A1469" s="31" t="s">
        <v>2615</v>
      </c>
      <c r="B1469" s="30" t="s">
        <v>2616</v>
      </c>
      <c r="C1469" s="32">
        <v>4900</v>
      </c>
    </row>
    <row r="1470" spans="1:3" ht="24" x14ac:dyDescent="0.2">
      <c r="A1470" s="31" t="s">
        <v>2617</v>
      </c>
      <c r="B1470" s="30" t="s">
        <v>2618</v>
      </c>
      <c r="C1470" s="32">
        <v>2125</v>
      </c>
    </row>
    <row r="1471" spans="1:3" ht="24" x14ac:dyDescent="0.2">
      <c r="A1471" s="31" t="s">
        <v>2619</v>
      </c>
      <c r="B1471" s="30" t="s">
        <v>2620</v>
      </c>
      <c r="C1471" s="32">
        <v>2125</v>
      </c>
    </row>
    <row r="1472" spans="1:3" ht="24" x14ac:dyDescent="0.2">
      <c r="A1472" s="31" t="s">
        <v>2621</v>
      </c>
      <c r="B1472" s="30" t="s">
        <v>2622</v>
      </c>
      <c r="C1472" s="32">
        <v>4900</v>
      </c>
    </row>
    <row r="1473" spans="1:3" ht="36" x14ac:dyDescent="0.2">
      <c r="A1473" s="31" t="s">
        <v>2623</v>
      </c>
      <c r="B1473" s="30" t="s">
        <v>2624</v>
      </c>
      <c r="C1473" s="32">
        <v>4900</v>
      </c>
    </row>
    <row r="1474" spans="1:3" ht="24" x14ac:dyDescent="0.2">
      <c r="A1474" s="31" t="s">
        <v>2625</v>
      </c>
      <c r="B1474" s="30" t="s">
        <v>2626</v>
      </c>
      <c r="C1474" s="32">
        <v>4668</v>
      </c>
    </row>
    <row r="1475" spans="1:3" ht="24" x14ac:dyDescent="0.2">
      <c r="A1475" s="31" t="s">
        <v>2627</v>
      </c>
      <c r="B1475" s="30" t="s">
        <v>2628</v>
      </c>
      <c r="C1475" s="32">
        <v>1839.2</v>
      </c>
    </row>
    <row r="1476" spans="1:3" ht="12" x14ac:dyDescent="0.2">
      <c r="A1476" s="31" t="s">
        <v>2629</v>
      </c>
      <c r="B1476" s="30" t="s">
        <v>2630</v>
      </c>
      <c r="C1476" s="32">
        <v>1839.2</v>
      </c>
    </row>
    <row r="1477" spans="1:3" ht="24" x14ac:dyDescent="0.2">
      <c r="A1477" s="31" t="s">
        <v>2631</v>
      </c>
      <c r="B1477" s="30" t="s">
        <v>2632</v>
      </c>
      <c r="C1477" s="32">
        <v>3097</v>
      </c>
    </row>
    <row r="1478" spans="1:3" ht="24" x14ac:dyDescent="0.2">
      <c r="A1478" s="31" t="s">
        <v>2633</v>
      </c>
      <c r="B1478" s="30" t="s">
        <v>2634</v>
      </c>
      <c r="C1478" s="32">
        <v>3598.5</v>
      </c>
    </row>
    <row r="1479" spans="1:3" ht="24" x14ac:dyDescent="0.2">
      <c r="A1479" s="31" t="s">
        <v>2635</v>
      </c>
      <c r="B1479" s="30" t="s">
        <v>2636</v>
      </c>
      <c r="C1479" s="32">
        <v>3519.2</v>
      </c>
    </row>
    <row r="1480" spans="1:3" ht="12" x14ac:dyDescent="0.2">
      <c r="A1480" s="31" t="s">
        <v>2637</v>
      </c>
      <c r="B1480" s="30" t="s">
        <v>2638</v>
      </c>
      <c r="C1480" s="32">
        <v>4433.25</v>
      </c>
    </row>
    <row r="1481" spans="1:3" ht="12" x14ac:dyDescent="0.2">
      <c r="A1481" s="31" t="s">
        <v>2639</v>
      </c>
      <c r="B1481" s="30" t="s">
        <v>2640</v>
      </c>
      <c r="C1481" s="32">
        <v>3059</v>
      </c>
    </row>
    <row r="1482" spans="1:3" ht="24" x14ac:dyDescent="0.2">
      <c r="A1482" s="31" t="s">
        <v>2641</v>
      </c>
      <c r="B1482" s="30" t="s">
        <v>2642</v>
      </c>
      <c r="C1482" s="32">
        <v>1599</v>
      </c>
    </row>
    <row r="1483" spans="1:3" ht="24" x14ac:dyDescent="0.2">
      <c r="A1483" s="31" t="s">
        <v>2643</v>
      </c>
      <c r="B1483" s="30" t="s">
        <v>2642</v>
      </c>
      <c r="C1483" s="32">
        <v>13500</v>
      </c>
    </row>
    <row r="1484" spans="1:3" ht="24" x14ac:dyDescent="0.2">
      <c r="A1484" s="31" t="s">
        <v>2644</v>
      </c>
      <c r="B1484" s="30" t="s">
        <v>2642</v>
      </c>
      <c r="C1484" s="32">
        <v>1724.25</v>
      </c>
    </row>
    <row r="1485" spans="1:3" ht="24" x14ac:dyDescent="0.2">
      <c r="A1485" s="31" t="s">
        <v>2645</v>
      </c>
      <c r="B1485" s="30" t="s">
        <v>2642</v>
      </c>
      <c r="C1485" s="32">
        <v>3980</v>
      </c>
    </row>
    <row r="1486" spans="1:3" ht="24" x14ac:dyDescent="0.2">
      <c r="A1486" s="31" t="s">
        <v>2646</v>
      </c>
      <c r="B1486" s="30" t="s">
        <v>2647</v>
      </c>
      <c r="C1486" s="32">
        <v>3980</v>
      </c>
    </row>
    <row r="1487" spans="1:3" ht="24" x14ac:dyDescent="0.2">
      <c r="A1487" s="31" t="s">
        <v>2648</v>
      </c>
      <c r="B1487" s="30" t="s">
        <v>2649</v>
      </c>
      <c r="C1487" s="32">
        <v>1497</v>
      </c>
    </row>
    <row r="1488" spans="1:3" ht="12" x14ac:dyDescent="0.2">
      <c r="A1488" s="31" t="s">
        <v>2650</v>
      </c>
      <c r="B1488" s="30" t="s">
        <v>2651</v>
      </c>
      <c r="C1488" s="32">
        <v>4500</v>
      </c>
    </row>
    <row r="1489" spans="1:3" ht="24" x14ac:dyDescent="0.2">
      <c r="A1489" s="31" t="s">
        <v>2652</v>
      </c>
      <c r="B1489" s="30" t="s">
        <v>2653</v>
      </c>
      <c r="C1489" s="32">
        <v>2780</v>
      </c>
    </row>
    <row r="1490" spans="1:3" ht="24" x14ac:dyDescent="0.2">
      <c r="A1490" s="31" t="s">
        <v>2654</v>
      </c>
      <c r="B1490" s="30" t="s">
        <v>2655</v>
      </c>
      <c r="C1490" s="32">
        <v>2780</v>
      </c>
    </row>
    <row r="1491" spans="1:3" ht="24" x14ac:dyDescent="0.2">
      <c r="A1491" s="31" t="s">
        <v>2656</v>
      </c>
      <c r="B1491" s="30" t="s">
        <v>2657</v>
      </c>
      <c r="C1491" s="32">
        <v>5080</v>
      </c>
    </row>
    <row r="1492" spans="1:3" ht="24" x14ac:dyDescent="0.2">
      <c r="A1492" s="31" t="s">
        <v>2658</v>
      </c>
      <c r="B1492" s="30" t="s">
        <v>2659</v>
      </c>
      <c r="C1492" s="32">
        <v>5080</v>
      </c>
    </row>
    <row r="1493" spans="1:3" ht="24" x14ac:dyDescent="0.2">
      <c r="A1493" s="31" t="s">
        <v>2660</v>
      </c>
      <c r="B1493" s="30" t="s">
        <v>2661</v>
      </c>
      <c r="C1493" s="32">
        <v>1800</v>
      </c>
    </row>
    <row r="1494" spans="1:3" ht="24" x14ac:dyDescent="0.2">
      <c r="A1494" s="31" t="s">
        <v>2662</v>
      </c>
      <c r="B1494" s="30" t="s">
        <v>2663</v>
      </c>
      <c r="C1494" s="32">
        <v>1800</v>
      </c>
    </row>
    <row r="1495" spans="1:3" ht="24" x14ac:dyDescent="0.2">
      <c r="A1495" s="31" t="s">
        <v>2664</v>
      </c>
      <c r="B1495" s="30" t="s">
        <v>2665</v>
      </c>
      <c r="C1495" s="32">
        <v>2609.35</v>
      </c>
    </row>
    <row r="1496" spans="1:3" ht="24" x14ac:dyDescent="0.2">
      <c r="A1496" s="31" t="s">
        <v>2666</v>
      </c>
      <c r="B1496" s="30" t="s">
        <v>2667</v>
      </c>
      <c r="C1496" s="32">
        <v>2799.3</v>
      </c>
    </row>
    <row r="1497" spans="1:3" ht="36" x14ac:dyDescent="0.2">
      <c r="A1497" s="31" t="s">
        <v>2668</v>
      </c>
      <c r="B1497" s="30" t="s">
        <v>2669</v>
      </c>
      <c r="C1497" s="32">
        <v>2799.3</v>
      </c>
    </row>
    <row r="1498" spans="1:3" ht="24" x14ac:dyDescent="0.2">
      <c r="A1498" s="31" t="s">
        <v>2670</v>
      </c>
      <c r="B1498" s="30" t="s">
        <v>2671</v>
      </c>
      <c r="C1498" s="32">
        <v>4060</v>
      </c>
    </row>
    <row r="1499" spans="1:3" ht="12" x14ac:dyDescent="0.2">
      <c r="A1499" s="31" t="s">
        <v>2672</v>
      </c>
      <c r="B1499" s="30" t="s">
        <v>2673</v>
      </c>
      <c r="C1499" s="32">
        <v>1250</v>
      </c>
    </row>
    <row r="1500" spans="1:3" ht="12" x14ac:dyDescent="0.2">
      <c r="A1500" s="31" t="s">
        <v>2674</v>
      </c>
      <c r="B1500" s="30" t="s">
        <v>2675</v>
      </c>
      <c r="C1500" s="32">
        <v>1549</v>
      </c>
    </row>
    <row r="1501" spans="1:3" ht="12" x14ac:dyDescent="0.2">
      <c r="A1501" s="31" t="s">
        <v>2676</v>
      </c>
      <c r="B1501" s="30" t="s">
        <v>2677</v>
      </c>
      <c r="C1501" s="32">
        <v>2000</v>
      </c>
    </row>
    <row r="1502" spans="1:3" ht="24" x14ac:dyDescent="0.2">
      <c r="A1502" s="31" t="s">
        <v>2678</v>
      </c>
      <c r="B1502" s="30" t="s">
        <v>2679</v>
      </c>
      <c r="C1502" s="32">
        <v>1</v>
      </c>
    </row>
    <row r="1503" spans="1:3" ht="24" x14ac:dyDescent="0.2">
      <c r="A1503" s="31" t="s">
        <v>2680</v>
      </c>
      <c r="B1503" s="30" t="s">
        <v>2681</v>
      </c>
      <c r="C1503" s="32">
        <v>937.25</v>
      </c>
    </row>
    <row r="1504" spans="1:3" ht="24" x14ac:dyDescent="0.2">
      <c r="A1504" s="31" t="s">
        <v>2682</v>
      </c>
      <c r="B1504" s="30" t="s">
        <v>2683</v>
      </c>
      <c r="C1504" s="32">
        <v>937.25</v>
      </c>
    </row>
    <row r="1505" spans="1:3" ht="24" x14ac:dyDescent="0.2">
      <c r="A1505" s="31" t="s">
        <v>2684</v>
      </c>
      <c r="B1505" s="30" t="s">
        <v>2685</v>
      </c>
      <c r="C1505" s="32">
        <v>2745.02</v>
      </c>
    </row>
    <row r="1506" spans="1:3" ht="12" x14ac:dyDescent="0.2">
      <c r="A1506" s="31" t="s">
        <v>2686</v>
      </c>
      <c r="B1506" s="30" t="s">
        <v>2687</v>
      </c>
      <c r="C1506" s="32">
        <v>6649.3</v>
      </c>
    </row>
    <row r="1507" spans="1:3" ht="12" x14ac:dyDescent="0.2">
      <c r="A1507" s="31" t="s">
        <v>2688</v>
      </c>
      <c r="B1507" s="30" t="s">
        <v>2689</v>
      </c>
      <c r="C1507" s="32">
        <v>5550</v>
      </c>
    </row>
    <row r="1508" spans="1:3" ht="12" x14ac:dyDescent="0.2">
      <c r="A1508" s="31" t="s">
        <v>2690</v>
      </c>
      <c r="B1508" s="30" t="s">
        <v>2689</v>
      </c>
      <c r="C1508" s="32">
        <v>12700</v>
      </c>
    </row>
    <row r="1509" spans="1:3" ht="24" x14ac:dyDescent="0.2">
      <c r="A1509" s="31" t="s">
        <v>2691</v>
      </c>
      <c r="B1509" s="30" t="s">
        <v>2692</v>
      </c>
      <c r="C1509" s="32">
        <v>2799.3</v>
      </c>
    </row>
    <row r="1510" spans="1:3" ht="24" x14ac:dyDescent="0.2">
      <c r="A1510" s="31" t="s">
        <v>2693</v>
      </c>
      <c r="B1510" s="30" t="s">
        <v>2694</v>
      </c>
      <c r="C1510" s="32">
        <v>2799.3</v>
      </c>
    </row>
    <row r="1511" spans="1:3" ht="36" x14ac:dyDescent="0.2">
      <c r="A1511" s="31" t="s">
        <v>2695</v>
      </c>
      <c r="B1511" s="30" t="s">
        <v>2696</v>
      </c>
      <c r="C1511" s="32">
        <v>1250</v>
      </c>
    </row>
    <row r="1512" spans="1:3" ht="36" x14ac:dyDescent="0.2">
      <c r="A1512" s="31" t="s">
        <v>2697</v>
      </c>
      <c r="B1512" s="30" t="s">
        <v>2698</v>
      </c>
      <c r="C1512" s="32">
        <v>5500</v>
      </c>
    </row>
    <row r="1513" spans="1:3" ht="24" x14ac:dyDescent="0.2">
      <c r="A1513" s="31" t="s">
        <v>2699</v>
      </c>
      <c r="B1513" s="30" t="s">
        <v>2700</v>
      </c>
      <c r="C1513" s="32">
        <v>4500</v>
      </c>
    </row>
    <row r="1514" spans="1:3" ht="24" x14ac:dyDescent="0.2">
      <c r="A1514" s="31" t="s">
        <v>2701</v>
      </c>
      <c r="B1514" s="30" t="s">
        <v>2702</v>
      </c>
      <c r="C1514" s="32">
        <v>5299</v>
      </c>
    </row>
    <row r="1515" spans="1:3" ht="24" x14ac:dyDescent="0.2">
      <c r="A1515" s="31" t="s">
        <v>2703</v>
      </c>
      <c r="B1515" s="30" t="s">
        <v>2704</v>
      </c>
      <c r="C1515" s="32">
        <v>4500</v>
      </c>
    </row>
    <row r="1516" spans="1:3" ht="12" x14ac:dyDescent="0.2">
      <c r="A1516" s="31" t="s">
        <v>2705</v>
      </c>
      <c r="B1516" s="30" t="s">
        <v>2706</v>
      </c>
      <c r="C1516" s="32">
        <v>5790</v>
      </c>
    </row>
    <row r="1517" spans="1:3" ht="12" x14ac:dyDescent="0.2">
      <c r="A1517" s="31" t="s">
        <v>2707</v>
      </c>
      <c r="B1517" s="30" t="s">
        <v>2706</v>
      </c>
      <c r="C1517" s="32">
        <v>2150</v>
      </c>
    </row>
    <row r="1518" spans="1:3" ht="12" x14ac:dyDescent="0.2">
      <c r="A1518" s="31" t="s">
        <v>2708</v>
      </c>
      <c r="B1518" s="30" t="s">
        <v>2709</v>
      </c>
      <c r="C1518" s="32">
        <v>2150</v>
      </c>
    </row>
    <row r="1519" spans="1:3" ht="24" x14ac:dyDescent="0.2">
      <c r="A1519" s="31" t="s">
        <v>2710</v>
      </c>
      <c r="B1519" s="30" t="s">
        <v>2711</v>
      </c>
      <c r="C1519" s="32">
        <v>1740</v>
      </c>
    </row>
    <row r="1520" spans="1:3" ht="24" x14ac:dyDescent="0.2">
      <c r="A1520" s="31" t="s">
        <v>2712</v>
      </c>
      <c r="B1520" s="30" t="s">
        <v>2713</v>
      </c>
      <c r="C1520" s="32">
        <v>2450</v>
      </c>
    </row>
    <row r="1521" spans="1:3" ht="12" x14ac:dyDescent="0.2">
      <c r="A1521" s="31" t="s">
        <v>2714</v>
      </c>
      <c r="B1521" s="30" t="s">
        <v>2715</v>
      </c>
      <c r="C1521" s="32">
        <v>2450</v>
      </c>
    </row>
    <row r="1522" spans="1:3" ht="12" x14ac:dyDescent="0.2">
      <c r="A1522" s="31" t="s">
        <v>2716</v>
      </c>
      <c r="B1522" s="30" t="s">
        <v>2717</v>
      </c>
      <c r="C1522" s="32">
        <v>2450</v>
      </c>
    </row>
    <row r="1523" spans="1:3" ht="12" x14ac:dyDescent="0.2">
      <c r="A1523" s="31" t="s">
        <v>2718</v>
      </c>
      <c r="B1523" s="30" t="s">
        <v>2719</v>
      </c>
      <c r="C1523" s="32">
        <v>29160</v>
      </c>
    </row>
    <row r="1524" spans="1:3" ht="24" x14ac:dyDescent="0.2">
      <c r="A1524" s="31" t="s">
        <v>2720</v>
      </c>
      <c r="B1524" s="30" t="s">
        <v>2721</v>
      </c>
      <c r="C1524" s="32">
        <v>7785</v>
      </c>
    </row>
    <row r="1525" spans="1:3" ht="24" x14ac:dyDescent="0.2">
      <c r="A1525" s="31" t="s">
        <v>2722</v>
      </c>
      <c r="B1525" s="30" t="s">
        <v>2723</v>
      </c>
      <c r="C1525" s="32">
        <v>10929</v>
      </c>
    </row>
    <row r="1526" spans="1:3" ht="24" x14ac:dyDescent="0.2">
      <c r="A1526" s="31" t="s">
        <v>2724</v>
      </c>
      <c r="B1526" s="30" t="s">
        <v>2725</v>
      </c>
      <c r="C1526" s="32">
        <v>8505</v>
      </c>
    </row>
    <row r="1527" spans="1:3" ht="12" x14ac:dyDescent="0.2">
      <c r="A1527" s="31" t="s">
        <v>2726</v>
      </c>
      <c r="B1527" s="30" t="s">
        <v>2727</v>
      </c>
      <c r="C1527" s="32">
        <v>8280</v>
      </c>
    </row>
    <row r="1528" spans="1:3" ht="24" x14ac:dyDescent="0.2">
      <c r="A1528" s="31" t="s">
        <v>2639</v>
      </c>
      <c r="B1528" s="30" t="s">
        <v>2728</v>
      </c>
      <c r="C1528" s="32">
        <v>2490.75</v>
      </c>
    </row>
    <row r="1529" spans="1:3" ht="24" x14ac:dyDescent="0.2">
      <c r="A1529" s="31" t="s">
        <v>2729</v>
      </c>
      <c r="B1529" s="30" t="s">
        <v>2730</v>
      </c>
      <c r="C1529" s="32">
        <v>4977</v>
      </c>
    </row>
    <row r="1530" spans="1:3" ht="24" x14ac:dyDescent="0.2">
      <c r="A1530" s="31" t="s">
        <v>2731</v>
      </c>
      <c r="B1530" s="30" t="s">
        <v>2732</v>
      </c>
      <c r="C1530" s="32">
        <v>4977</v>
      </c>
    </row>
    <row r="1531" spans="1:3" ht="24" x14ac:dyDescent="0.2">
      <c r="A1531" s="31" t="s">
        <v>2733</v>
      </c>
      <c r="B1531" s="30" t="s">
        <v>2734</v>
      </c>
      <c r="C1531" s="32">
        <v>4977</v>
      </c>
    </row>
    <row r="1532" spans="1:3" ht="24" x14ac:dyDescent="0.2">
      <c r="A1532" s="31" t="s">
        <v>2735</v>
      </c>
      <c r="B1532" s="30" t="s">
        <v>2736</v>
      </c>
      <c r="C1532" s="32">
        <v>6477.38</v>
      </c>
    </row>
    <row r="1533" spans="1:3" ht="24" x14ac:dyDescent="0.2">
      <c r="A1533" s="31" t="s">
        <v>2737</v>
      </c>
      <c r="B1533" s="30" t="s">
        <v>2738</v>
      </c>
      <c r="C1533" s="32">
        <v>6477.38</v>
      </c>
    </row>
    <row r="1534" spans="1:3" ht="24" x14ac:dyDescent="0.2">
      <c r="A1534" s="31" t="s">
        <v>2739</v>
      </c>
      <c r="B1534" s="30" t="s">
        <v>2740</v>
      </c>
      <c r="C1534" s="32">
        <v>4199.25</v>
      </c>
    </row>
    <row r="1535" spans="1:3" ht="24" x14ac:dyDescent="0.2">
      <c r="A1535" s="31" t="s">
        <v>2741</v>
      </c>
      <c r="B1535" s="30" t="s">
        <v>2742</v>
      </c>
      <c r="C1535" s="32">
        <v>4199.25</v>
      </c>
    </row>
    <row r="1536" spans="1:3" ht="12" x14ac:dyDescent="0.2">
      <c r="A1536" s="31" t="s">
        <v>2743</v>
      </c>
      <c r="B1536" s="30" t="s">
        <v>2744</v>
      </c>
      <c r="C1536" s="32">
        <v>198.99</v>
      </c>
    </row>
    <row r="1537" spans="1:3" ht="12" x14ac:dyDescent="0.2">
      <c r="A1537" s="31" t="s">
        <v>2745</v>
      </c>
      <c r="B1537" s="30" t="s">
        <v>2746</v>
      </c>
      <c r="C1537" s="32">
        <v>2999.25</v>
      </c>
    </row>
    <row r="1538" spans="1:3" ht="24" x14ac:dyDescent="0.2">
      <c r="A1538" s="31" t="s">
        <v>2747</v>
      </c>
      <c r="B1538" s="30" t="s">
        <v>2748</v>
      </c>
      <c r="C1538" s="32">
        <v>3479.13</v>
      </c>
    </row>
    <row r="1539" spans="1:3" ht="12" x14ac:dyDescent="0.2">
      <c r="A1539" s="31" t="s">
        <v>2749</v>
      </c>
      <c r="B1539" s="30" t="s">
        <v>2750</v>
      </c>
      <c r="C1539" s="32">
        <v>4724.25</v>
      </c>
    </row>
    <row r="1540" spans="1:3" ht="12" x14ac:dyDescent="0.2">
      <c r="A1540" s="31" t="s">
        <v>2751</v>
      </c>
      <c r="B1540" s="30" t="s">
        <v>2752</v>
      </c>
      <c r="C1540" s="32">
        <v>6299</v>
      </c>
    </row>
    <row r="1541" spans="1:3" ht="12" x14ac:dyDescent="0.2">
      <c r="A1541" s="31" t="s">
        <v>2753</v>
      </c>
      <c r="B1541" s="30" t="s">
        <v>2752</v>
      </c>
      <c r="C1541" s="32">
        <v>29000</v>
      </c>
    </row>
    <row r="1542" spans="1:3" ht="24" x14ac:dyDescent="0.2">
      <c r="A1542" s="31" t="s">
        <v>2754</v>
      </c>
      <c r="B1542" s="30" t="s">
        <v>2755</v>
      </c>
      <c r="C1542" s="32">
        <v>3837</v>
      </c>
    </row>
    <row r="1543" spans="1:3" ht="24" x14ac:dyDescent="0.2">
      <c r="A1543" s="31" t="s">
        <v>2756</v>
      </c>
      <c r="B1543" s="30" t="s">
        <v>2757</v>
      </c>
      <c r="C1543" s="32">
        <v>4995</v>
      </c>
    </row>
    <row r="1544" spans="1:3" ht="24" x14ac:dyDescent="0.2">
      <c r="A1544" s="31" t="s">
        <v>2758</v>
      </c>
      <c r="B1544" s="30" t="s">
        <v>2759</v>
      </c>
      <c r="C1544" s="32">
        <v>2899</v>
      </c>
    </row>
    <row r="1545" spans="1:3" ht="24" x14ac:dyDescent="0.2">
      <c r="A1545" s="31" t="s">
        <v>2760</v>
      </c>
      <c r="B1545" s="30" t="s">
        <v>2761</v>
      </c>
      <c r="C1545" s="32">
        <v>3499</v>
      </c>
    </row>
    <row r="1546" spans="1:3" ht="24" x14ac:dyDescent="0.2">
      <c r="A1546" s="31" t="s">
        <v>2762</v>
      </c>
      <c r="B1546" s="30" t="s">
        <v>2763</v>
      </c>
      <c r="C1546" s="32">
        <v>1950</v>
      </c>
    </row>
    <row r="1547" spans="1:3" ht="12" x14ac:dyDescent="0.2">
      <c r="A1547" s="31" t="s">
        <v>2764</v>
      </c>
      <c r="B1547" s="30" t="s">
        <v>2765</v>
      </c>
      <c r="C1547" s="32">
        <v>1215.1199999999999</v>
      </c>
    </row>
    <row r="1548" spans="1:3" ht="24" x14ac:dyDescent="0.2">
      <c r="A1548" s="31" t="s">
        <v>2766</v>
      </c>
      <c r="B1548" s="30" t="s">
        <v>2767</v>
      </c>
      <c r="C1548" s="32" t="s">
        <v>2810</v>
      </c>
    </row>
    <row r="1549" spans="1:3" ht="48" x14ac:dyDescent="0.2">
      <c r="A1549" s="31" t="s">
        <v>2768</v>
      </c>
      <c r="B1549" s="30" t="s">
        <v>2769</v>
      </c>
      <c r="C1549" s="32" t="s">
        <v>2813</v>
      </c>
    </row>
    <row r="1550" spans="1:3" ht="48" x14ac:dyDescent="0.2">
      <c r="A1550" s="31" t="s">
        <v>2770</v>
      </c>
      <c r="B1550" s="30" t="s">
        <v>2771</v>
      </c>
      <c r="C1550" s="32" t="s">
        <v>2810</v>
      </c>
    </row>
    <row r="1551" spans="1:3" ht="24" x14ac:dyDescent="0.2">
      <c r="A1551" s="31" t="s">
        <v>2772</v>
      </c>
      <c r="B1551" s="30" t="s">
        <v>2773</v>
      </c>
      <c r="C1551" s="32" t="s">
        <v>2813</v>
      </c>
    </row>
    <row r="1552" spans="1:3" ht="24" x14ac:dyDescent="0.2">
      <c r="A1552" s="31" t="s">
        <v>2774</v>
      </c>
      <c r="B1552" s="30" t="s">
        <v>2775</v>
      </c>
      <c r="C1552" s="32">
        <v>1</v>
      </c>
    </row>
    <row r="1553" spans="1:3" ht="24" x14ac:dyDescent="0.2">
      <c r="A1553" s="31" t="s">
        <v>2776</v>
      </c>
      <c r="B1553" s="30" t="s">
        <v>2777</v>
      </c>
      <c r="C1553" s="32">
        <v>1</v>
      </c>
    </row>
    <row r="1554" spans="1:3" ht="36" x14ac:dyDescent="0.2">
      <c r="A1554" s="31" t="s">
        <v>2778</v>
      </c>
      <c r="B1554" s="30" t="s">
        <v>2779</v>
      </c>
      <c r="C1554" s="32">
        <v>1</v>
      </c>
    </row>
    <row r="1555" spans="1:3" ht="36" x14ac:dyDescent="0.2">
      <c r="A1555" s="31" t="s">
        <v>2780</v>
      </c>
      <c r="B1555" s="30" t="s">
        <v>2781</v>
      </c>
      <c r="C1555" s="32">
        <v>1</v>
      </c>
    </row>
    <row r="1556" spans="1:3" ht="12" x14ac:dyDescent="0.2">
      <c r="A1556" s="31" t="s">
        <v>2782</v>
      </c>
      <c r="B1556" s="30" t="s">
        <v>2783</v>
      </c>
      <c r="C1556" s="32">
        <v>1</v>
      </c>
    </row>
    <row r="1557" spans="1:3" ht="12" x14ac:dyDescent="0.2">
      <c r="A1557" s="31" t="s">
        <v>2784</v>
      </c>
      <c r="B1557" s="30" t="s">
        <v>2783</v>
      </c>
      <c r="C1557" s="32">
        <v>1</v>
      </c>
    </row>
    <row r="1558" spans="1:3" ht="12" x14ac:dyDescent="0.2">
      <c r="A1558" s="31" t="s">
        <v>2785</v>
      </c>
      <c r="B1558" s="30" t="s">
        <v>2786</v>
      </c>
      <c r="C1558" s="32">
        <v>1</v>
      </c>
    </row>
    <row r="1559" spans="1:3" ht="24" x14ac:dyDescent="0.2">
      <c r="A1559" s="31" t="s">
        <v>2787</v>
      </c>
      <c r="B1559" s="30" t="s">
        <v>2788</v>
      </c>
      <c r="C1559" s="32">
        <v>1</v>
      </c>
    </row>
    <row r="1560" spans="1:3" ht="24" x14ac:dyDescent="0.2">
      <c r="A1560" s="31" t="s">
        <v>2789</v>
      </c>
      <c r="B1560" s="30" t="s">
        <v>2790</v>
      </c>
      <c r="C1560" s="32">
        <v>1</v>
      </c>
    </row>
    <row r="1561" spans="1:3" ht="24" x14ac:dyDescent="0.2">
      <c r="A1561" s="31" t="s">
        <v>2791</v>
      </c>
      <c r="B1561" s="30" t="s">
        <v>2792</v>
      </c>
      <c r="C1561" s="32">
        <v>1</v>
      </c>
    </row>
    <row r="1562" spans="1:3" ht="24" x14ac:dyDescent="0.2">
      <c r="A1562" s="31" t="s">
        <v>2793</v>
      </c>
      <c r="B1562" s="30" t="s">
        <v>2794</v>
      </c>
      <c r="C1562" s="32">
        <v>1</v>
      </c>
    </row>
    <row r="1563" spans="1:3" ht="24" x14ac:dyDescent="0.2">
      <c r="A1563" s="31" t="s">
        <v>2795</v>
      </c>
      <c r="B1563" s="30" t="s">
        <v>2796</v>
      </c>
      <c r="C1563" s="32">
        <v>1</v>
      </c>
    </row>
    <row r="1564" spans="1:3" ht="24" x14ac:dyDescent="0.2">
      <c r="A1564" s="31" t="s">
        <v>2797</v>
      </c>
      <c r="B1564" s="30" t="s">
        <v>2798</v>
      </c>
      <c r="C1564" s="32">
        <v>1</v>
      </c>
    </row>
    <row r="1565" spans="1:3" ht="24" x14ac:dyDescent="0.2">
      <c r="A1565" s="31" t="s">
        <v>2799</v>
      </c>
      <c r="B1565" s="30" t="s">
        <v>2800</v>
      </c>
      <c r="C1565" s="32">
        <v>1</v>
      </c>
    </row>
    <row r="1566" spans="1:3" ht="36" x14ac:dyDescent="0.2">
      <c r="A1566" s="31" t="s">
        <v>2801</v>
      </c>
      <c r="B1566" s="30" t="s">
        <v>2802</v>
      </c>
      <c r="C1566" s="32">
        <v>2778.2</v>
      </c>
    </row>
    <row r="1567" spans="1:3" ht="24" x14ac:dyDescent="0.2">
      <c r="A1567" s="31" t="s">
        <v>2803</v>
      </c>
      <c r="B1567" s="30" t="s">
        <v>2763</v>
      </c>
      <c r="C1567" s="32">
        <v>1</v>
      </c>
    </row>
    <row r="1568" spans="1:3" ht="24" x14ac:dyDescent="0.2">
      <c r="A1568" s="31" t="s">
        <v>2804</v>
      </c>
      <c r="B1568" s="30" t="s">
        <v>2805</v>
      </c>
      <c r="C1568" s="32">
        <v>1</v>
      </c>
    </row>
    <row r="1569" spans="1:3" ht="24" x14ac:dyDescent="0.2">
      <c r="A1569" s="31" t="s">
        <v>2806</v>
      </c>
      <c r="B1569" s="30" t="s">
        <v>2807</v>
      </c>
      <c r="C1569" s="32">
        <v>1</v>
      </c>
    </row>
    <row r="1570" spans="1:3" ht="36" x14ac:dyDescent="0.2">
      <c r="A1570" s="31" t="s">
        <v>2808</v>
      </c>
      <c r="B1570" s="30" t="s">
        <v>2809</v>
      </c>
      <c r="C1570" s="32">
        <v>1</v>
      </c>
    </row>
    <row r="1571" spans="1:3" ht="24" x14ac:dyDescent="0.2">
      <c r="A1571" s="31" t="s">
        <v>2811</v>
      </c>
      <c r="B1571" s="30" t="s">
        <v>2812</v>
      </c>
      <c r="C1571" s="32">
        <v>1</v>
      </c>
    </row>
    <row r="1572" spans="1:3" ht="24" x14ac:dyDescent="0.2">
      <c r="A1572" s="31" t="s">
        <v>2814</v>
      </c>
      <c r="B1572" s="30" t="s">
        <v>2812</v>
      </c>
      <c r="C1572" s="32">
        <v>2262</v>
      </c>
    </row>
    <row r="1573" spans="1:3" ht="24" x14ac:dyDescent="0.2">
      <c r="A1573" s="31" t="s">
        <v>2815</v>
      </c>
      <c r="B1573" s="30" t="s">
        <v>2812</v>
      </c>
      <c r="C1573" s="32">
        <v>2262</v>
      </c>
    </row>
    <row r="1574" spans="1:3" ht="24" x14ac:dyDescent="0.2">
      <c r="A1574" s="31" t="s">
        <v>2816</v>
      </c>
      <c r="B1574" s="30" t="s">
        <v>2817</v>
      </c>
      <c r="C1574" s="32">
        <v>2262</v>
      </c>
    </row>
    <row r="1575" spans="1:3" ht="36" x14ac:dyDescent="0.2">
      <c r="A1575" s="31" t="s">
        <v>2818</v>
      </c>
      <c r="B1575" s="30" t="s">
        <v>2812</v>
      </c>
      <c r="C1575" s="32">
        <v>2262</v>
      </c>
    </row>
    <row r="1576" spans="1:3" ht="24" x14ac:dyDescent="0.2">
      <c r="A1576" s="31" t="s">
        <v>2819</v>
      </c>
      <c r="B1576" s="30" t="s">
        <v>2817</v>
      </c>
      <c r="C1576" s="32">
        <v>3670</v>
      </c>
    </row>
    <row r="1577" spans="1:3" ht="24" x14ac:dyDescent="0.2">
      <c r="A1577" s="31" t="s">
        <v>2820</v>
      </c>
      <c r="B1577" s="30" t="s">
        <v>2821</v>
      </c>
      <c r="C1577" s="32">
        <v>6935</v>
      </c>
    </row>
    <row r="1578" spans="1:3" ht="24" x14ac:dyDescent="0.2">
      <c r="A1578" s="31" t="s">
        <v>2822</v>
      </c>
      <c r="B1578" s="30" t="s">
        <v>2823</v>
      </c>
      <c r="C1578" s="32">
        <v>4300</v>
      </c>
    </row>
    <row r="1579" spans="1:3" ht="24" x14ac:dyDescent="0.2">
      <c r="A1579" s="31" t="s">
        <v>2824</v>
      </c>
      <c r="B1579" s="30" t="s">
        <v>2825</v>
      </c>
      <c r="C1579" s="32">
        <v>1299</v>
      </c>
    </row>
    <row r="1580" spans="1:3" ht="36" x14ac:dyDescent="0.2">
      <c r="A1580" s="31" t="s">
        <v>2826</v>
      </c>
      <c r="B1580" s="30" t="s">
        <v>2827</v>
      </c>
      <c r="C1580" s="32">
        <v>2066.1</v>
      </c>
    </row>
    <row r="1581" spans="1:3" ht="12" x14ac:dyDescent="0.2">
      <c r="A1581" s="31" t="s">
        <v>2828</v>
      </c>
      <c r="B1581" s="30" t="s">
        <v>2829</v>
      </c>
      <c r="C1581" s="32">
        <v>3540.84</v>
      </c>
    </row>
    <row r="1582" spans="1:3" ht="12" x14ac:dyDescent="0.2">
      <c r="A1582" s="31" t="s">
        <v>2830</v>
      </c>
      <c r="B1582" s="30" t="s">
        <v>2831</v>
      </c>
      <c r="C1582" s="32">
        <v>3540.84</v>
      </c>
    </row>
    <row r="1583" spans="1:3" ht="24" x14ac:dyDescent="0.2">
      <c r="A1583" s="31" t="s">
        <v>2832</v>
      </c>
      <c r="B1583" s="30" t="s">
        <v>2833</v>
      </c>
      <c r="C1583" s="32">
        <v>1</v>
      </c>
    </row>
    <row r="1584" spans="1:3" ht="12" x14ac:dyDescent="0.2">
      <c r="A1584" s="31" t="s">
        <v>2834</v>
      </c>
      <c r="B1584" s="30" t="s">
        <v>2835</v>
      </c>
      <c r="C1584" s="32">
        <v>1</v>
      </c>
    </row>
    <row r="1585" spans="1:3" ht="12" x14ac:dyDescent="0.2">
      <c r="A1585" s="31" t="s">
        <v>2836</v>
      </c>
      <c r="B1585" s="30" t="s">
        <v>2837</v>
      </c>
      <c r="C1585" s="32">
        <v>1</v>
      </c>
    </row>
    <row r="1586" spans="1:3" ht="24" x14ac:dyDescent="0.2">
      <c r="A1586" s="31" t="s">
        <v>2838</v>
      </c>
      <c r="B1586" s="30" t="s">
        <v>2839</v>
      </c>
      <c r="C1586" s="32">
        <v>1</v>
      </c>
    </row>
    <row r="1587" spans="1:3" ht="12" x14ac:dyDescent="0.2">
      <c r="A1587" s="31" t="s">
        <v>2840</v>
      </c>
      <c r="B1587" s="30" t="s">
        <v>2841</v>
      </c>
      <c r="C1587" s="32">
        <v>7704.72</v>
      </c>
    </row>
    <row r="1588" spans="1:3" ht="24" x14ac:dyDescent="0.2">
      <c r="A1588" s="31" t="s">
        <v>2842</v>
      </c>
      <c r="B1588" s="30" t="s">
        <v>2843</v>
      </c>
      <c r="C1588" s="32">
        <v>1400</v>
      </c>
    </row>
    <row r="1589" spans="1:3" ht="12" x14ac:dyDescent="0.2">
      <c r="A1589" s="31" t="s">
        <v>2844</v>
      </c>
      <c r="B1589" s="30" t="s">
        <v>2845</v>
      </c>
      <c r="C1589" s="32">
        <v>1199</v>
      </c>
    </row>
    <row r="1590" spans="1:3" ht="12" x14ac:dyDescent="0.2">
      <c r="A1590" s="31" t="s">
        <v>2838</v>
      </c>
      <c r="B1590" s="30" t="s">
        <v>2846</v>
      </c>
      <c r="C1590" s="32">
        <v>1199</v>
      </c>
    </row>
    <row r="1591" spans="1:3" ht="12" x14ac:dyDescent="0.2">
      <c r="A1591" s="31" t="s">
        <v>2847</v>
      </c>
      <c r="B1591" s="30" t="s">
        <v>2848</v>
      </c>
      <c r="C1591" s="32">
        <v>1199</v>
      </c>
    </row>
    <row r="1592" spans="1:3" ht="12" x14ac:dyDescent="0.2">
      <c r="A1592" s="31" t="s">
        <v>2849</v>
      </c>
      <c r="B1592" s="30" t="s">
        <v>2850</v>
      </c>
      <c r="C1592" s="32">
        <v>1199</v>
      </c>
    </row>
    <row r="1593" spans="1:3" ht="36" x14ac:dyDescent="0.2">
      <c r="A1593" s="31" t="s">
        <v>2851</v>
      </c>
      <c r="B1593" s="30" t="s">
        <v>2852</v>
      </c>
      <c r="C1593" s="32">
        <v>1</v>
      </c>
    </row>
    <row r="1594" spans="1:3" ht="36" x14ac:dyDescent="0.2">
      <c r="A1594" s="31" t="s">
        <v>2853</v>
      </c>
      <c r="B1594" s="30" t="s">
        <v>2854</v>
      </c>
      <c r="C1594" s="32">
        <v>1</v>
      </c>
    </row>
    <row r="1595" spans="1:3" ht="36" x14ac:dyDescent="0.2">
      <c r="A1595" s="31" t="s">
        <v>2855</v>
      </c>
      <c r="B1595" s="30" t="s">
        <v>2856</v>
      </c>
      <c r="C1595" s="32">
        <v>1</v>
      </c>
    </row>
    <row r="1596" spans="1:3" ht="36" x14ac:dyDescent="0.2">
      <c r="A1596" s="31" t="s">
        <v>2857</v>
      </c>
      <c r="B1596" s="30" t="s">
        <v>2858</v>
      </c>
      <c r="C1596" s="32">
        <v>120221.98</v>
      </c>
    </row>
    <row r="1597" spans="1:3" ht="36" x14ac:dyDescent="0.2">
      <c r="A1597" s="31" t="s">
        <v>2859</v>
      </c>
      <c r="B1597" s="30" t="s">
        <v>2860</v>
      </c>
      <c r="C1597" s="32">
        <v>132000</v>
      </c>
    </row>
    <row r="1598" spans="1:3" ht="24" x14ac:dyDescent="0.2">
      <c r="A1598" s="31" t="s">
        <v>2861</v>
      </c>
      <c r="B1598" s="30" t="s">
        <v>2862</v>
      </c>
      <c r="C1598" s="32">
        <v>498000</v>
      </c>
    </row>
    <row r="1599" spans="1:3" ht="24" x14ac:dyDescent="0.2">
      <c r="A1599" s="31" t="s">
        <v>2863</v>
      </c>
      <c r="B1599" s="30" t="s">
        <v>2864</v>
      </c>
      <c r="C1599" s="32">
        <v>534681</v>
      </c>
    </row>
    <row r="1600" spans="1:3" ht="24" x14ac:dyDescent="0.2">
      <c r="A1600" s="31" t="s">
        <v>2865</v>
      </c>
      <c r="B1600" s="30" t="s">
        <v>2866</v>
      </c>
      <c r="C1600" s="32">
        <v>120750</v>
      </c>
    </row>
    <row r="1601" spans="1:3" ht="12" x14ac:dyDescent="0.2">
      <c r="A1601" s="31" t="s">
        <v>2867</v>
      </c>
      <c r="B1601" s="30" t="s">
        <v>2868</v>
      </c>
      <c r="C1601" s="32">
        <v>45500</v>
      </c>
    </row>
    <row r="1602" spans="1:3" ht="24" x14ac:dyDescent="0.2">
      <c r="A1602" s="31" t="s">
        <v>2869</v>
      </c>
      <c r="B1602" s="30" t="s">
        <v>2870</v>
      </c>
      <c r="C1602" s="32">
        <v>38250</v>
      </c>
    </row>
    <row r="1603" spans="1:3" ht="24" x14ac:dyDescent="0.2">
      <c r="A1603" s="31" t="s">
        <v>2871</v>
      </c>
      <c r="B1603" s="30" t="s">
        <v>2872</v>
      </c>
      <c r="C1603" s="32">
        <v>75000</v>
      </c>
    </row>
    <row r="1604" spans="1:3" ht="24" x14ac:dyDescent="0.2">
      <c r="A1604" s="31" t="s">
        <v>2873</v>
      </c>
      <c r="B1604" s="30" t="s">
        <v>2872</v>
      </c>
      <c r="C1604" s="32">
        <v>1</v>
      </c>
    </row>
    <row r="1605" spans="1:3" ht="48" x14ac:dyDescent="0.2">
      <c r="A1605" s="31" t="s">
        <v>2874</v>
      </c>
      <c r="B1605" s="30" t="s">
        <v>2875</v>
      </c>
      <c r="C1605" s="32">
        <v>317007.59000000003</v>
      </c>
    </row>
    <row r="1606" spans="1:3" ht="96" x14ac:dyDescent="0.2">
      <c r="A1606" s="31" t="s">
        <v>2876</v>
      </c>
      <c r="B1606" s="30" t="s">
        <v>2877</v>
      </c>
      <c r="C1606" s="32">
        <v>90000</v>
      </c>
    </row>
    <row r="1607" spans="1:3" ht="96" x14ac:dyDescent="0.2">
      <c r="A1607" s="31" t="s">
        <v>2878</v>
      </c>
      <c r="B1607" s="30" t="s">
        <v>2879</v>
      </c>
      <c r="C1607" s="32">
        <v>1</v>
      </c>
    </row>
    <row r="1608" spans="1:3" ht="12" x14ac:dyDescent="0.2">
      <c r="A1608" s="31" t="s">
        <v>2880</v>
      </c>
      <c r="B1608" s="30" t="s">
        <v>2881</v>
      </c>
      <c r="C1608" s="32">
        <v>1</v>
      </c>
    </row>
    <row r="1609" spans="1:3" ht="24" x14ac:dyDescent="0.2">
      <c r="A1609" s="31" t="s">
        <v>2882</v>
      </c>
      <c r="B1609" s="30" t="s">
        <v>2883</v>
      </c>
      <c r="C1609" s="32">
        <v>1</v>
      </c>
    </row>
    <row r="1610" spans="1:3" ht="24" x14ac:dyDescent="0.2">
      <c r="A1610" s="31" t="s">
        <v>2884</v>
      </c>
      <c r="B1610" s="30" t="s">
        <v>2885</v>
      </c>
      <c r="C1610" s="32">
        <v>1</v>
      </c>
    </row>
    <row r="1611" spans="1:3" ht="24" x14ac:dyDescent="0.2">
      <c r="A1611" s="31" t="s">
        <v>2886</v>
      </c>
      <c r="B1611" s="30" t="s">
        <v>2887</v>
      </c>
      <c r="C1611" s="32">
        <v>1</v>
      </c>
    </row>
    <row r="1612" spans="1:3" ht="24" x14ac:dyDescent="0.2">
      <c r="A1612" s="31" t="s">
        <v>2888</v>
      </c>
      <c r="B1612" s="30" t="s">
        <v>2887</v>
      </c>
      <c r="C1612" s="32">
        <v>1</v>
      </c>
    </row>
    <row r="1613" spans="1:3" ht="24" x14ac:dyDescent="0.2">
      <c r="A1613" s="31" t="s">
        <v>2889</v>
      </c>
      <c r="B1613" s="30" t="s">
        <v>2887</v>
      </c>
      <c r="C1613" s="32">
        <v>1</v>
      </c>
    </row>
    <row r="1614" spans="1:3" ht="24" x14ac:dyDescent="0.2">
      <c r="A1614" s="31" t="s">
        <v>2890</v>
      </c>
      <c r="B1614" s="30" t="s">
        <v>2887</v>
      </c>
      <c r="C1614" s="32">
        <v>1</v>
      </c>
    </row>
    <row r="1615" spans="1:3" ht="36" x14ac:dyDescent="0.2">
      <c r="A1615" s="31" t="s">
        <v>2891</v>
      </c>
      <c r="B1615" s="30" t="s">
        <v>2892</v>
      </c>
      <c r="C1615" s="32">
        <v>1</v>
      </c>
    </row>
    <row r="1616" spans="1:3" ht="36" x14ac:dyDescent="0.2">
      <c r="A1616" s="31" t="s">
        <v>2893</v>
      </c>
      <c r="B1616" s="30" t="s">
        <v>2894</v>
      </c>
      <c r="C1616" s="32">
        <v>1</v>
      </c>
    </row>
    <row r="1617" spans="1:3" ht="36" x14ac:dyDescent="0.2">
      <c r="A1617" s="31" t="s">
        <v>2895</v>
      </c>
      <c r="B1617" s="30" t="s">
        <v>2896</v>
      </c>
      <c r="C1617" s="32">
        <v>1</v>
      </c>
    </row>
    <row r="1618" spans="1:3" ht="24" x14ac:dyDescent="0.2">
      <c r="A1618" s="31" t="s">
        <v>2897</v>
      </c>
      <c r="B1618" s="30" t="s">
        <v>2898</v>
      </c>
      <c r="C1618" s="32">
        <v>1</v>
      </c>
    </row>
    <row r="1619" spans="1:3" ht="24" x14ac:dyDescent="0.2">
      <c r="A1619" s="31" t="s">
        <v>2899</v>
      </c>
      <c r="B1619" s="30" t="s">
        <v>2900</v>
      </c>
      <c r="C1619" s="32">
        <v>1</v>
      </c>
    </row>
    <row r="1620" spans="1:3" ht="24" x14ac:dyDescent="0.2">
      <c r="A1620" s="31" t="s">
        <v>2901</v>
      </c>
      <c r="B1620" s="30" t="s">
        <v>2902</v>
      </c>
      <c r="C1620" s="32">
        <v>1</v>
      </c>
    </row>
    <row r="1621" spans="1:3" ht="24" x14ac:dyDescent="0.2">
      <c r="A1621" s="31" t="s">
        <v>2903</v>
      </c>
      <c r="B1621" s="30" t="s">
        <v>2904</v>
      </c>
      <c r="C1621" s="32">
        <v>1</v>
      </c>
    </row>
    <row r="1622" spans="1:3" ht="36" x14ac:dyDescent="0.2">
      <c r="A1622" s="31" t="s">
        <v>2905</v>
      </c>
      <c r="B1622" s="30" t="s">
        <v>2906</v>
      </c>
      <c r="C1622" s="32">
        <v>1</v>
      </c>
    </row>
    <row r="1623" spans="1:3" ht="24" x14ac:dyDescent="0.2">
      <c r="A1623" s="31" t="s">
        <v>2907</v>
      </c>
      <c r="B1623" s="30" t="s">
        <v>2908</v>
      </c>
      <c r="C1623" s="32">
        <v>1</v>
      </c>
    </row>
    <row r="1624" spans="1:3" ht="24" x14ac:dyDescent="0.2">
      <c r="A1624" s="31" t="s">
        <v>2909</v>
      </c>
      <c r="B1624" s="30" t="s">
        <v>2910</v>
      </c>
      <c r="C1624" s="32">
        <v>1</v>
      </c>
    </row>
    <row r="1625" spans="1:3" ht="24" x14ac:dyDescent="0.2">
      <c r="A1625" s="31" t="s">
        <v>2911</v>
      </c>
      <c r="B1625" s="30" t="s">
        <v>2912</v>
      </c>
      <c r="C1625" s="32">
        <v>1</v>
      </c>
    </row>
    <row r="1626" spans="1:3" ht="36" x14ac:dyDescent="0.2">
      <c r="A1626" s="31" t="s">
        <v>2913</v>
      </c>
      <c r="B1626" s="30" t="s">
        <v>2914</v>
      </c>
      <c r="C1626" s="32">
        <v>1</v>
      </c>
    </row>
    <row r="1627" spans="1:3" ht="24" x14ac:dyDescent="0.2">
      <c r="A1627" s="31" t="s">
        <v>2915</v>
      </c>
      <c r="B1627" s="30" t="s">
        <v>2916</v>
      </c>
      <c r="C1627" s="32">
        <v>1</v>
      </c>
    </row>
    <row r="1628" spans="1:3" ht="24" x14ac:dyDescent="0.2">
      <c r="A1628" s="31" t="s">
        <v>2917</v>
      </c>
      <c r="B1628" s="30" t="s">
        <v>2918</v>
      </c>
      <c r="C1628" s="32">
        <v>1</v>
      </c>
    </row>
    <row r="1629" spans="1:3" ht="24" x14ac:dyDescent="0.2">
      <c r="A1629" s="31" t="s">
        <v>2919</v>
      </c>
      <c r="B1629" s="30" t="s">
        <v>2920</v>
      </c>
      <c r="C1629" s="32">
        <v>380.65</v>
      </c>
    </row>
    <row r="1630" spans="1:3" ht="24" x14ac:dyDescent="0.2">
      <c r="A1630" s="31" t="s">
        <v>2921</v>
      </c>
      <c r="B1630" s="30" t="s">
        <v>2922</v>
      </c>
      <c r="C1630" s="32">
        <v>380.65</v>
      </c>
    </row>
    <row r="1631" spans="1:3" ht="24" x14ac:dyDescent="0.2">
      <c r="A1631" s="31" t="s">
        <v>2923</v>
      </c>
      <c r="B1631" s="30" t="s">
        <v>2924</v>
      </c>
      <c r="C1631" s="32">
        <v>380.65</v>
      </c>
    </row>
    <row r="1632" spans="1:3" ht="24" x14ac:dyDescent="0.2">
      <c r="A1632" s="31" t="s">
        <v>2925</v>
      </c>
      <c r="B1632" s="30" t="s">
        <v>2926</v>
      </c>
      <c r="C1632" s="32">
        <v>489.99</v>
      </c>
    </row>
    <row r="1633" spans="1:3" ht="24" x14ac:dyDescent="0.2">
      <c r="A1633" s="31" t="s">
        <v>2927</v>
      </c>
      <c r="B1633" s="30" t="s">
        <v>2928</v>
      </c>
      <c r="C1633" s="32">
        <v>1</v>
      </c>
    </row>
    <row r="1634" spans="1:3" ht="24" x14ac:dyDescent="0.2">
      <c r="A1634" s="31" t="s">
        <v>2929</v>
      </c>
      <c r="B1634" s="30" t="s">
        <v>2930</v>
      </c>
      <c r="C1634" s="32">
        <v>1</v>
      </c>
    </row>
    <row r="1635" spans="1:3" ht="24" x14ac:dyDescent="0.2">
      <c r="A1635" s="31" t="s">
        <v>2060</v>
      </c>
      <c r="B1635" s="30" t="s">
        <v>2931</v>
      </c>
      <c r="C1635" s="32">
        <v>1</v>
      </c>
    </row>
    <row r="1636" spans="1:3" ht="24" x14ac:dyDescent="0.2">
      <c r="A1636" s="31" t="s">
        <v>2932</v>
      </c>
      <c r="B1636" s="30" t="s">
        <v>2933</v>
      </c>
      <c r="C1636" s="32">
        <v>1</v>
      </c>
    </row>
    <row r="1637" spans="1:3" ht="24" x14ac:dyDescent="0.2">
      <c r="A1637" s="31" t="s">
        <v>2934</v>
      </c>
      <c r="B1637" s="30" t="s">
        <v>2935</v>
      </c>
      <c r="C1637" s="32">
        <v>1</v>
      </c>
    </row>
    <row r="1638" spans="1:3" ht="36" x14ac:dyDescent="0.2">
      <c r="A1638" s="31" t="s">
        <v>2060</v>
      </c>
      <c r="B1638" s="30" t="s">
        <v>2936</v>
      </c>
      <c r="C1638" s="32">
        <v>1</v>
      </c>
    </row>
    <row r="1639" spans="1:3" ht="24" x14ac:dyDescent="0.2">
      <c r="A1639" s="31" t="s">
        <v>2680</v>
      </c>
      <c r="B1639" s="30" t="s">
        <v>2937</v>
      </c>
      <c r="C1639" s="32">
        <v>1</v>
      </c>
    </row>
    <row r="1640" spans="1:3" ht="24" x14ac:dyDescent="0.2">
      <c r="A1640" s="31" t="s">
        <v>2938</v>
      </c>
      <c r="B1640" s="30" t="s">
        <v>2939</v>
      </c>
      <c r="C1640" s="32">
        <v>1</v>
      </c>
    </row>
    <row r="1641" spans="1:3" ht="36" x14ac:dyDescent="0.2">
      <c r="A1641" s="31" t="s">
        <v>2940</v>
      </c>
      <c r="B1641" s="30" t="s">
        <v>2941</v>
      </c>
      <c r="C1641" s="32">
        <v>1</v>
      </c>
    </row>
    <row r="1642" spans="1:3" ht="24" x14ac:dyDescent="0.2">
      <c r="A1642" s="31" t="s">
        <v>2060</v>
      </c>
      <c r="B1642" s="30" t="s">
        <v>2942</v>
      </c>
      <c r="C1642" s="32">
        <v>1</v>
      </c>
    </row>
    <row r="1643" spans="1:3" ht="36" x14ac:dyDescent="0.2">
      <c r="A1643" s="31" t="s">
        <v>2943</v>
      </c>
      <c r="B1643" s="30" t="s">
        <v>2944</v>
      </c>
      <c r="C1643" s="32">
        <v>1</v>
      </c>
    </row>
    <row r="1644" spans="1:3" ht="24" x14ac:dyDescent="0.2">
      <c r="A1644" s="31" t="s">
        <v>2945</v>
      </c>
      <c r="B1644" s="30" t="s">
        <v>2946</v>
      </c>
      <c r="C1644" s="32">
        <v>1</v>
      </c>
    </row>
    <row r="1645" spans="1:3" ht="12" x14ac:dyDescent="0.2">
      <c r="A1645" s="31" t="s">
        <v>2947</v>
      </c>
      <c r="B1645" s="30" t="s">
        <v>2948</v>
      </c>
      <c r="C1645" s="32">
        <v>1</v>
      </c>
    </row>
    <row r="1646" spans="1:3" ht="12" x14ac:dyDescent="0.2">
      <c r="A1646" s="31" t="s">
        <v>2949</v>
      </c>
      <c r="B1646" s="30" t="s">
        <v>2935</v>
      </c>
      <c r="C1646" s="32">
        <v>1</v>
      </c>
    </row>
    <row r="1647" spans="1:3" ht="24" x14ac:dyDescent="0.2">
      <c r="A1647" s="31" t="s">
        <v>2950</v>
      </c>
      <c r="B1647" s="30" t="s">
        <v>2935</v>
      </c>
      <c r="C1647" s="32">
        <v>1</v>
      </c>
    </row>
    <row r="1648" spans="1:3" ht="12" x14ac:dyDescent="0.2">
      <c r="A1648" s="31" t="s">
        <v>2880</v>
      </c>
      <c r="B1648" s="30" t="s">
        <v>2951</v>
      </c>
      <c r="C1648" s="32">
        <v>1</v>
      </c>
    </row>
    <row r="1649" spans="1:3" ht="12" x14ac:dyDescent="0.2">
      <c r="A1649" s="31" t="s">
        <v>2863</v>
      </c>
      <c r="B1649" s="30" t="s">
        <v>2952</v>
      </c>
      <c r="C1649" s="32">
        <v>1</v>
      </c>
    </row>
    <row r="1650" spans="1:3" ht="12" x14ac:dyDescent="0.2">
      <c r="A1650" s="31" t="s">
        <v>2060</v>
      </c>
      <c r="B1650" s="30" t="s">
        <v>2953</v>
      </c>
      <c r="C1650" s="32">
        <v>1</v>
      </c>
    </row>
    <row r="1651" spans="1:3" ht="24" x14ac:dyDescent="0.2">
      <c r="A1651" s="31" t="s">
        <v>2954</v>
      </c>
      <c r="B1651" s="30" t="s">
        <v>2955</v>
      </c>
      <c r="C1651" s="32">
        <v>1</v>
      </c>
    </row>
    <row r="1652" spans="1:3" ht="24" x14ac:dyDescent="0.2">
      <c r="A1652" s="31" t="s">
        <v>2954</v>
      </c>
      <c r="B1652" s="30" t="s">
        <v>2955</v>
      </c>
      <c r="C1652" s="32">
        <v>1</v>
      </c>
    </row>
    <row r="1653" spans="1:3" ht="24" x14ac:dyDescent="0.2">
      <c r="A1653" s="31" t="s">
        <v>2956</v>
      </c>
      <c r="B1653" s="30" t="s">
        <v>2955</v>
      </c>
      <c r="C1653" s="32">
        <v>1</v>
      </c>
    </row>
    <row r="1654" spans="1:3" ht="24" x14ac:dyDescent="0.2">
      <c r="A1654" s="31" t="s">
        <v>2957</v>
      </c>
      <c r="B1654" s="30" t="s">
        <v>2958</v>
      </c>
      <c r="C1654" s="32">
        <v>1</v>
      </c>
    </row>
    <row r="1655" spans="1:3" ht="24" x14ac:dyDescent="0.2">
      <c r="A1655" s="31" t="s">
        <v>2959</v>
      </c>
      <c r="B1655" s="30" t="s">
        <v>2960</v>
      </c>
      <c r="C1655" s="32">
        <v>1</v>
      </c>
    </row>
    <row r="1656" spans="1:3" ht="24" x14ac:dyDescent="0.2">
      <c r="A1656" s="31" t="s">
        <v>2961</v>
      </c>
      <c r="B1656" s="30" t="s">
        <v>2962</v>
      </c>
      <c r="C1656" s="32">
        <v>1</v>
      </c>
    </row>
    <row r="1657" spans="1:3" ht="24" x14ac:dyDescent="0.2">
      <c r="A1657" s="31" t="s">
        <v>2963</v>
      </c>
      <c r="B1657" s="30" t="s">
        <v>2964</v>
      </c>
      <c r="C1657" s="32">
        <v>1</v>
      </c>
    </row>
    <row r="1658" spans="1:3" ht="24" x14ac:dyDescent="0.2">
      <c r="A1658" s="31" t="s">
        <v>2965</v>
      </c>
      <c r="B1658" s="30" t="s">
        <v>2966</v>
      </c>
      <c r="C1658" s="32">
        <v>1</v>
      </c>
    </row>
    <row r="1659" spans="1:3" ht="24" x14ac:dyDescent="0.2">
      <c r="A1659" s="31" t="s">
        <v>2967</v>
      </c>
      <c r="B1659" s="30" t="s">
        <v>2968</v>
      </c>
      <c r="C1659" s="32">
        <v>1</v>
      </c>
    </row>
    <row r="1660" spans="1:3" ht="24" x14ac:dyDescent="0.2">
      <c r="A1660" s="31" t="s">
        <v>2969</v>
      </c>
      <c r="B1660" s="30" t="s">
        <v>2970</v>
      </c>
      <c r="C1660" s="32">
        <v>1</v>
      </c>
    </row>
    <row r="1661" spans="1:3" ht="12" x14ac:dyDescent="0.2">
      <c r="A1661" s="31" t="s">
        <v>2971</v>
      </c>
      <c r="B1661" s="30" t="s">
        <v>2972</v>
      </c>
      <c r="C1661" s="32">
        <v>1</v>
      </c>
    </row>
    <row r="1662" spans="1:3" ht="12" x14ac:dyDescent="0.2">
      <c r="A1662" s="31" t="s">
        <v>2060</v>
      </c>
      <c r="B1662" s="30" t="s">
        <v>2973</v>
      </c>
      <c r="C1662" s="32">
        <v>1</v>
      </c>
    </row>
    <row r="1663" spans="1:3" ht="24" x14ac:dyDescent="0.2">
      <c r="A1663" s="31" t="s">
        <v>2060</v>
      </c>
      <c r="B1663" s="30" t="s">
        <v>2974</v>
      </c>
      <c r="C1663" s="32">
        <v>1</v>
      </c>
    </row>
    <row r="1664" spans="1:3" ht="24" x14ac:dyDescent="0.2">
      <c r="A1664" s="31" t="s">
        <v>2975</v>
      </c>
      <c r="B1664" s="30" t="s">
        <v>2976</v>
      </c>
      <c r="C1664" s="32">
        <v>1</v>
      </c>
    </row>
    <row r="1665" spans="1:3" ht="24" x14ac:dyDescent="0.2">
      <c r="A1665" s="31" t="s">
        <v>2977</v>
      </c>
      <c r="B1665" s="30" t="s">
        <v>2978</v>
      </c>
      <c r="C1665" s="32">
        <v>1</v>
      </c>
    </row>
    <row r="1666" spans="1:3" ht="24" x14ac:dyDescent="0.2">
      <c r="A1666" s="31" t="s">
        <v>2867</v>
      </c>
      <c r="B1666" s="30" t="s">
        <v>2979</v>
      </c>
      <c r="C1666" s="32">
        <v>1</v>
      </c>
    </row>
    <row r="1667" spans="1:3" ht="12" x14ac:dyDescent="0.2">
      <c r="A1667" s="31" t="s">
        <v>2980</v>
      </c>
      <c r="B1667" s="30" t="s">
        <v>2981</v>
      </c>
      <c r="C1667" s="32">
        <v>1</v>
      </c>
    </row>
    <row r="1668" spans="1:3" ht="12" x14ac:dyDescent="0.2">
      <c r="A1668" s="31" t="s">
        <v>2982</v>
      </c>
      <c r="B1668" s="30" t="s">
        <v>2983</v>
      </c>
      <c r="C1668" s="32">
        <v>1</v>
      </c>
    </row>
    <row r="1669" spans="1:3" ht="12" x14ac:dyDescent="0.2">
      <c r="A1669" s="31" t="s">
        <v>2984</v>
      </c>
      <c r="B1669" s="30" t="s">
        <v>2985</v>
      </c>
      <c r="C1669" s="32">
        <v>1</v>
      </c>
    </row>
    <row r="1670" spans="1:3" ht="12" x14ac:dyDescent="0.2">
      <c r="A1670" s="31" t="s">
        <v>2986</v>
      </c>
      <c r="B1670" s="30" t="s">
        <v>2985</v>
      </c>
      <c r="C1670" s="32">
        <v>1</v>
      </c>
    </row>
    <row r="1671" spans="1:3" ht="12" x14ac:dyDescent="0.2">
      <c r="A1671" s="31" t="s">
        <v>2987</v>
      </c>
      <c r="B1671" s="30" t="s">
        <v>1178</v>
      </c>
      <c r="C1671" s="32">
        <v>1</v>
      </c>
    </row>
    <row r="1672" spans="1:3" ht="12" x14ac:dyDescent="0.2">
      <c r="A1672" s="31" t="s">
        <v>2988</v>
      </c>
      <c r="B1672" s="30" t="s">
        <v>1178</v>
      </c>
      <c r="C1672" s="32">
        <v>1</v>
      </c>
    </row>
    <row r="1673" spans="1:3" ht="12" x14ac:dyDescent="0.2">
      <c r="A1673" s="31" t="s">
        <v>2989</v>
      </c>
      <c r="B1673" s="30" t="s">
        <v>1178</v>
      </c>
      <c r="C1673" s="32">
        <v>1</v>
      </c>
    </row>
    <row r="1674" spans="1:3" ht="12" x14ac:dyDescent="0.2">
      <c r="A1674" s="31" t="s">
        <v>2990</v>
      </c>
      <c r="B1674" s="30" t="s">
        <v>2991</v>
      </c>
      <c r="C1674" s="32">
        <v>1</v>
      </c>
    </row>
    <row r="1675" spans="1:3" ht="12" x14ac:dyDescent="0.2">
      <c r="A1675" s="31" t="s">
        <v>2992</v>
      </c>
      <c r="B1675" s="30" t="s">
        <v>2991</v>
      </c>
      <c r="C1675" s="32">
        <v>1</v>
      </c>
    </row>
    <row r="1676" spans="1:3" ht="12" x14ac:dyDescent="0.2">
      <c r="A1676" s="31" t="s">
        <v>2993</v>
      </c>
      <c r="B1676" s="30" t="s">
        <v>2991</v>
      </c>
      <c r="C1676" s="32">
        <v>1</v>
      </c>
    </row>
    <row r="1677" spans="1:3" ht="12" x14ac:dyDescent="0.2">
      <c r="A1677" s="31" t="s">
        <v>2994</v>
      </c>
      <c r="B1677" s="30" t="s">
        <v>2991</v>
      </c>
      <c r="C1677" s="32">
        <v>1</v>
      </c>
    </row>
    <row r="1678" spans="1:3" ht="12" x14ac:dyDescent="0.2">
      <c r="A1678" s="31" t="s">
        <v>2995</v>
      </c>
      <c r="B1678" s="30" t="s">
        <v>2996</v>
      </c>
      <c r="C1678" s="32">
        <v>1</v>
      </c>
    </row>
    <row r="1679" spans="1:3" ht="12" x14ac:dyDescent="0.2">
      <c r="A1679" s="31" t="s">
        <v>2997</v>
      </c>
      <c r="B1679" s="30" t="s">
        <v>2998</v>
      </c>
      <c r="C1679" s="32">
        <v>1</v>
      </c>
    </row>
    <row r="1680" spans="1:3" ht="12" x14ac:dyDescent="0.2">
      <c r="A1680" s="31" t="s">
        <v>2999</v>
      </c>
      <c r="B1680" s="30" t="s">
        <v>3000</v>
      </c>
      <c r="C1680" s="32">
        <v>1</v>
      </c>
    </row>
    <row r="1681" spans="1:3" ht="12" x14ac:dyDescent="0.2">
      <c r="A1681" s="31" t="s">
        <v>3001</v>
      </c>
      <c r="B1681" s="30" t="s">
        <v>3000</v>
      </c>
      <c r="C1681" s="32">
        <v>1</v>
      </c>
    </row>
    <row r="1682" spans="1:3" ht="12" x14ac:dyDescent="0.2">
      <c r="A1682" s="31" t="s">
        <v>3002</v>
      </c>
      <c r="B1682" s="30" t="s">
        <v>1178</v>
      </c>
      <c r="C1682" s="32">
        <v>1</v>
      </c>
    </row>
    <row r="1683" spans="1:3" ht="12" x14ac:dyDescent="0.2">
      <c r="A1683" s="31" t="s">
        <v>3003</v>
      </c>
      <c r="B1683" s="30" t="s">
        <v>1178</v>
      </c>
      <c r="C1683" s="32">
        <v>1</v>
      </c>
    </row>
    <row r="1684" spans="1:3" ht="120" x14ac:dyDescent="0.2">
      <c r="A1684" s="31" t="s">
        <v>3004</v>
      </c>
      <c r="B1684" s="30" t="s">
        <v>3005</v>
      </c>
      <c r="C1684" s="32">
        <v>1</v>
      </c>
    </row>
    <row r="1685" spans="1:3" ht="24" x14ac:dyDescent="0.2">
      <c r="A1685" s="31" t="s">
        <v>3006</v>
      </c>
      <c r="B1685" s="30" t="s">
        <v>3007</v>
      </c>
      <c r="C1685" s="32">
        <v>1</v>
      </c>
    </row>
    <row r="1686" spans="1:3" ht="12" x14ac:dyDescent="0.2">
      <c r="A1686" s="31" t="s">
        <v>3008</v>
      </c>
      <c r="B1686" s="30" t="s">
        <v>3009</v>
      </c>
      <c r="C1686" s="32">
        <v>1</v>
      </c>
    </row>
    <row r="1687" spans="1:3" ht="12" x14ac:dyDescent="0.2">
      <c r="A1687" s="31" t="s">
        <v>3010</v>
      </c>
      <c r="B1687" s="30" t="s">
        <v>3011</v>
      </c>
      <c r="C1687" s="32">
        <v>1</v>
      </c>
    </row>
    <row r="1688" spans="1:3" ht="12" x14ac:dyDescent="0.2">
      <c r="A1688" s="31" t="s">
        <v>3012</v>
      </c>
      <c r="B1688" s="30" t="s">
        <v>3011</v>
      </c>
      <c r="C1688" s="32">
        <v>1</v>
      </c>
    </row>
    <row r="1689" spans="1:3" ht="24" x14ac:dyDescent="0.2">
      <c r="A1689" s="31" t="s">
        <v>3013</v>
      </c>
      <c r="B1689" s="30" t="s">
        <v>3014</v>
      </c>
      <c r="C1689" s="32">
        <v>4800</v>
      </c>
    </row>
    <row r="1690" spans="1:3" ht="72" x14ac:dyDescent="0.2">
      <c r="A1690" s="31" t="s">
        <v>3015</v>
      </c>
      <c r="B1690" s="30" t="s">
        <v>3016</v>
      </c>
      <c r="C1690" s="32">
        <v>1</v>
      </c>
    </row>
    <row r="1691" spans="1:3" ht="24" x14ac:dyDescent="0.2">
      <c r="A1691" s="31" t="s">
        <v>3017</v>
      </c>
      <c r="B1691" s="30" t="s">
        <v>3018</v>
      </c>
      <c r="C1691" s="32">
        <v>1</v>
      </c>
    </row>
    <row r="1692" spans="1:3" ht="24" x14ac:dyDescent="0.2">
      <c r="A1692" s="31" t="s">
        <v>3019</v>
      </c>
      <c r="B1692" s="30" t="s">
        <v>3020</v>
      </c>
      <c r="C1692" s="32">
        <v>1</v>
      </c>
    </row>
    <row r="1693" spans="1:3" ht="12" x14ac:dyDescent="0.2">
      <c r="A1693" s="31" t="s">
        <v>3021</v>
      </c>
      <c r="B1693" s="30" t="s">
        <v>3022</v>
      </c>
      <c r="C1693" s="32">
        <v>1</v>
      </c>
    </row>
    <row r="1694" spans="1:3" ht="12" x14ac:dyDescent="0.2">
      <c r="A1694" s="31" t="s">
        <v>3023</v>
      </c>
      <c r="B1694" s="30" t="s">
        <v>3024</v>
      </c>
      <c r="C1694" s="32">
        <v>1</v>
      </c>
    </row>
    <row r="1695" spans="1:3" ht="12" x14ac:dyDescent="0.2">
      <c r="A1695" s="31" t="s">
        <v>3025</v>
      </c>
      <c r="B1695" s="30" t="s">
        <v>3024</v>
      </c>
      <c r="C1695" s="32">
        <v>1750</v>
      </c>
    </row>
    <row r="1696" spans="1:3" ht="12" x14ac:dyDescent="0.2">
      <c r="A1696" s="31" t="s">
        <v>3026</v>
      </c>
      <c r="B1696" s="30" t="s">
        <v>3027</v>
      </c>
      <c r="C1696" s="32">
        <v>1</v>
      </c>
    </row>
    <row r="1697" spans="1:3" ht="12" x14ac:dyDescent="0.2">
      <c r="A1697" s="31" t="s">
        <v>3028</v>
      </c>
      <c r="B1697" s="30" t="s">
        <v>3027</v>
      </c>
      <c r="C1697" s="32">
        <v>1</v>
      </c>
    </row>
    <row r="1698" spans="1:3" ht="12" x14ac:dyDescent="0.2">
      <c r="A1698" s="31" t="s">
        <v>3029</v>
      </c>
      <c r="B1698" s="30" t="s">
        <v>3030</v>
      </c>
      <c r="C1698" s="32">
        <v>1</v>
      </c>
    </row>
    <row r="1699" spans="1:3" ht="132" x14ac:dyDescent="0.2">
      <c r="A1699" s="31" t="s">
        <v>3031</v>
      </c>
      <c r="B1699" s="30" t="s">
        <v>3032</v>
      </c>
      <c r="C1699" s="32">
        <v>1</v>
      </c>
    </row>
    <row r="1700" spans="1:3" ht="12" x14ac:dyDescent="0.2">
      <c r="A1700" s="31" t="s">
        <v>3033</v>
      </c>
      <c r="B1700" s="30" t="s">
        <v>3034</v>
      </c>
      <c r="C1700" s="32">
        <v>1</v>
      </c>
    </row>
    <row r="1701" spans="1:3" ht="24" x14ac:dyDescent="0.2">
      <c r="A1701" s="31" t="s">
        <v>3035</v>
      </c>
      <c r="B1701" s="30" t="s">
        <v>3036</v>
      </c>
      <c r="C1701" s="32">
        <v>3611.27</v>
      </c>
    </row>
    <row r="1702" spans="1:3" ht="12" x14ac:dyDescent="0.2">
      <c r="A1702" s="31" t="s">
        <v>3037</v>
      </c>
      <c r="B1702" s="30" t="s">
        <v>3038</v>
      </c>
      <c r="C1702" s="32">
        <v>1591.37</v>
      </c>
    </row>
    <row r="1703" spans="1:3" ht="24" x14ac:dyDescent="0.2">
      <c r="A1703" s="31" t="s">
        <v>3039</v>
      </c>
      <c r="B1703" s="30" t="s">
        <v>3040</v>
      </c>
      <c r="C1703" s="32">
        <v>1591.37</v>
      </c>
    </row>
    <row r="1704" spans="1:3" ht="12" x14ac:dyDescent="0.2">
      <c r="A1704" s="31" t="s">
        <v>3041</v>
      </c>
      <c r="B1704" s="30" t="s">
        <v>3042</v>
      </c>
      <c r="C1704" s="32">
        <v>1591.37</v>
      </c>
    </row>
    <row r="1705" spans="1:3" ht="12" x14ac:dyDescent="0.2">
      <c r="A1705" s="31" t="s">
        <v>3043</v>
      </c>
      <c r="B1705" s="30" t="s">
        <v>3044</v>
      </c>
      <c r="C1705" s="32">
        <v>7809.24</v>
      </c>
    </row>
    <row r="1706" spans="1:3" ht="36" x14ac:dyDescent="0.2">
      <c r="A1706" s="31" t="s">
        <v>3045</v>
      </c>
      <c r="B1706" s="30" t="s">
        <v>3046</v>
      </c>
      <c r="C1706" s="32">
        <v>81500</v>
      </c>
    </row>
    <row r="1707" spans="1:3" ht="36" x14ac:dyDescent="0.2">
      <c r="A1707" s="31" t="s">
        <v>3047</v>
      </c>
      <c r="B1707" s="30" t="s">
        <v>3046</v>
      </c>
      <c r="C1707" s="32">
        <v>1</v>
      </c>
    </row>
    <row r="1708" spans="1:3" ht="12" x14ac:dyDescent="0.2">
      <c r="A1708" s="31" t="s">
        <v>3048</v>
      </c>
      <c r="B1708" s="30" t="s">
        <v>3049</v>
      </c>
      <c r="C1708" s="32">
        <v>1</v>
      </c>
    </row>
    <row r="1709" spans="1:3" ht="12" x14ac:dyDescent="0.2">
      <c r="A1709" s="31" t="s">
        <v>3050</v>
      </c>
      <c r="B1709" s="30" t="s">
        <v>3051</v>
      </c>
      <c r="C1709" s="32">
        <v>1</v>
      </c>
    </row>
    <row r="1710" spans="1:3" ht="12" x14ac:dyDescent="0.2">
      <c r="A1710" s="31" t="s">
        <v>3052</v>
      </c>
      <c r="B1710" s="30" t="s">
        <v>3053</v>
      </c>
      <c r="C1710" s="32">
        <v>1</v>
      </c>
    </row>
    <row r="1711" spans="1:3" ht="24" x14ac:dyDescent="0.2">
      <c r="A1711" s="31" t="s">
        <v>3054</v>
      </c>
      <c r="B1711" s="30" t="s">
        <v>3055</v>
      </c>
      <c r="C1711" s="32">
        <v>1</v>
      </c>
    </row>
    <row r="1712" spans="1:3" ht="24" x14ac:dyDescent="0.2">
      <c r="A1712" s="31" t="s">
        <v>3056</v>
      </c>
      <c r="B1712" s="30" t="s">
        <v>3057</v>
      </c>
      <c r="C1712" s="32">
        <v>1</v>
      </c>
    </row>
    <row r="1713" spans="1:3" ht="24" x14ac:dyDescent="0.2">
      <c r="A1713" s="31" t="s">
        <v>3058</v>
      </c>
      <c r="B1713" s="30" t="s">
        <v>3059</v>
      </c>
      <c r="C1713" s="32">
        <v>1</v>
      </c>
    </row>
    <row r="1714" spans="1:3" ht="24" x14ac:dyDescent="0.2">
      <c r="A1714" s="31" t="s">
        <v>3060</v>
      </c>
      <c r="B1714" s="30" t="s">
        <v>3061</v>
      </c>
      <c r="C1714" s="32">
        <v>1</v>
      </c>
    </row>
    <row r="1715" spans="1:3" ht="24" x14ac:dyDescent="0.2">
      <c r="A1715" s="31" t="s">
        <v>3062</v>
      </c>
      <c r="B1715" s="30" t="s">
        <v>3061</v>
      </c>
      <c r="C1715" s="32">
        <v>1</v>
      </c>
    </row>
    <row r="1716" spans="1:3" ht="24" x14ac:dyDescent="0.2">
      <c r="A1716" s="31" t="s">
        <v>3063</v>
      </c>
      <c r="B1716" s="30" t="s">
        <v>3064</v>
      </c>
      <c r="C1716" s="32">
        <v>1</v>
      </c>
    </row>
    <row r="1717" spans="1:3" ht="12" x14ac:dyDescent="0.2">
      <c r="A1717" s="31" t="s">
        <v>3065</v>
      </c>
      <c r="B1717" s="30" t="s">
        <v>2226</v>
      </c>
      <c r="C1717" s="32">
        <v>1</v>
      </c>
    </row>
    <row r="1718" spans="1:3" ht="12" x14ac:dyDescent="0.2">
      <c r="A1718" s="31" t="s">
        <v>3066</v>
      </c>
      <c r="B1718" s="30" t="s">
        <v>3067</v>
      </c>
      <c r="C1718" s="32">
        <v>1</v>
      </c>
    </row>
    <row r="1719" spans="1:3" ht="36" x14ac:dyDescent="0.2">
      <c r="A1719" s="31" t="s">
        <v>3068</v>
      </c>
      <c r="B1719" s="30" t="s">
        <v>3069</v>
      </c>
      <c r="C1719" s="32">
        <v>1</v>
      </c>
    </row>
    <row r="1720" spans="1:3" ht="24" x14ac:dyDescent="0.2">
      <c r="A1720" s="31" t="s">
        <v>3070</v>
      </c>
      <c r="B1720" s="30" t="s">
        <v>3071</v>
      </c>
      <c r="C1720" s="32">
        <v>1</v>
      </c>
    </row>
    <row r="1721" spans="1:3" ht="24" x14ac:dyDescent="0.2">
      <c r="A1721" s="31" t="s">
        <v>3072</v>
      </c>
      <c r="B1721" s="30" t="s">
        <v>959</v>
      </c>
      <c r="C1721" s="32">
        <v>1</v>
      </c>
    </row>
    <row r="1722" spans="1:3" ht="24" x14ac:dyDescent="0.2">
      <c r="A1722" s="31" t="s">
        <v>3073</v>
      </c>
      <c r="B1722" s="30" t="s">
        <v>959</v>
      </c>
      <c r="C1722" s="32">
        <v>1</v>
      </c>
    </row>
    <row r="1723" spans="1:3" ht="24" x14ac:dyDescent="0.2">
      <c r="A1723" s="31" t="s">
        <v>3074</v>
      </c>
      <c r="B1723" s="30" t="s">
        <v>3075</v>
      </c>
      <c r="C1723" s="32">
        <v>1</v>
      </c>
    </row>
    <row r="1724" spans="1:3" ht="24" x14ac:dyDescent="0.2">
      <c r="A1724" s="31" t="s">
        <v>3076</v>
      </c>
      <c r="B1724" s="30" t="s">
        <v>3077</v>
      </c>
      <c r="C1724" s="32">
        <v>1</v>
      </c>
    </row>
    <row r="1725" spans="1:3" ht="24" x14ac:dyDescent="0.2">
      <c r="A1725" s="31" t="s">
        <v>3078</v>
      </c>
      <c r="B1725" s="30" t="s">
        <v>3077</v>
      </c>
      <c r="C1725" s="32">
        <v>1</v>
      </c>
    </row>
    <row r="1726" spans="1:3" ht="24" x14ac:dyDescent="0.2">
      <c r="A1726" s="31" t="s">
        <v>3079</v>
      </c>
      <c r="B1726" s="30" t="s">
        <v>3077</v>
      </c>
      <c r="C1726" s="32">
        <v>1</v>
      </c>
    </row>
    <row r="1727" spans="1:3" ht="96" x14ac:dyDescent="0.2">
      <c r="A1727" s="31" t="s">
        <v>3080</v>
      </c>
      <c r="B1727" s="30" t="s">
        <v>3081</v>
      </c>
      <c r="C1727" s="32">
        <v>1</v>
      </c>
    </row>
    <row r="1728" spans="1:3" ht="24" x14ac:dyDescent="0.2">
      <c r="A1728" s="31" t="s">
        <v>3082</v>
      </c>
      <c r="B1728" s="30" t="s">
        <v>3083</v>
      </c>
      <c r="C1728" s="32">
        <v>1</v>
      </c>
    </row>
    <row r="1729" spans="1:3" ht="24" x14ac:dyDescent="0.2">
      <c r="A1729" s="31" t="s">
        <v>3084</v>
      </c>
      <c r="B1729" s="30" t="s">
        <v>3085</v>
      </c>
      <c r="C1729" s="32">
        <v>1</v>
      </c>
    </row>
    <row r="1730" spans="1:3" ht="24" x14ac:dyDescent="0.2">
      <c r="A1730" s="31" t="s">
        <v>3086</v>
      </c>
      <c r="B1730" s="30" t="s">
        <v>3087</v>
      </c>
      <c r="C1730" s="32">
        <v>1</v>
      </c>
    </row>
    <row r="1731" spans="1:3" ht="12" x14ac:dyDescent="0.2">
      <c r="A1731" s="31" t="s">
        <v>3088</v>
      </c>
      <c r="B1731" s="30" t="s">
        <v>3089</v>
      </c>
      <c r="C1731" s="32">
        <v>1</v>
      </c>
    </row>
    <row r="1732" spans="1:3" ht="12" x14ac:dyDescent="0.2">
      <c r="A1732" s="31" t="s">
        <v>3090</v>
      </c>
      <c r="B1732" s="30" t="s">
        <v>3091</v>
      </c>
      <c r="C1732" s="32">
        <v>1</v>
      </c>
    </row>
    <row r="1733" spans="1:3" ht="12" x14ac:dyDescent="0.2">
      <c r="A1733" s="31" t="s">
        <v>3092</v>
      </c>
      <c r="B1733" s="30" t="s">
        <v>3093</v>
      </c>
      <c r="C1733" s="32">
        <v>1</v>
      </c>
    </row>
    <row r="1734" spans="1:3" ht="12" x14ac:dyDescent="0.2">
      <c r="A1734" s="31" t="s">
        <v>3094</v>
      </c>
      <c r="B1734" s="30" t="s">
        <v>2539</v>
      </c>
      <c r="C1734" s="32">
        <v>1</v>
      </c>
    </row>
    <row r="1735" spans="1:3" ht="12" x14ac:dyDescent="0.2">
      <c r="A1735" s="31" t="s">
        <v>3095</v>
      </c>
      <c r="B1735" s="30" t="s">
        <v>3096</v>
      </c>
      <c r="C1735" s="32">
        <v>1</v>
      </c>
    </row>
    <row r="1736" spans="1:3" ht="12" x14ac:dyDescent="0.2">
      <c r="A1736" s="31" t="s">
        <v>3097</v>
      </c>
      <c r="B1736" s="30" t="s">
        <v>3098</v>
      </c>
      <c r="C1736" s="32">
        <v>1</v>
      </c>
    </row>
    <row r="1737" spans="1:3" ht="24" x14ac:dyDescent="0.2">
      <c r="A1737" s="31" t="s">
        <v>3099</v>
      </c>
      <c r="B1737" s="30" t="s">
        <v>3100</v>
      </c>
      <c r="C1737" s="32">
        <v>1</v>
      </c>
    </row>
    <row r="1738" spans="1:3" ht="72" x14ac:dyDescent="0.2">
      <c r="A1738" s="31" t="s">
        <v>3101</v>
      </c>
      <c r="B1738" s="30" t="s">
        <v>3102</v>
      </c>
      <c r="C1738" s="32">
        <v>1</v>
      </c>
    </row>
    <row r="1739" spans="1:3" ht="24" x14ac:dyDescent="0.2">
      <c r="A1739" s="31" t="s">
        <v>3103</v>
      </c>
      <c r="B1739" s="30" t="s">
        <v>3104</v>
      </c>
      <c r="C1739" s="32">
        <v>1</v>
      </c>
    </row>
    <row r="1740" spans="1:3" ht="12" x14ac:dyDescent="0.2">
      <c r="A1740" s="31" t="s">
        <v>3105</v>
      </c>
      <c r="B1740" s="30" t="s">
        <v>3106</v>
      </c>
      <c r="C1740" s="32">
        <v>1</v>
      </c>
    </row>
    <row r="1741" spans="1:3" ht="24" x14ac:dyDescent="0.2">
      <c r="A1741" s="31" t="s">
        <v>3107</v>
      </c>
      <c r="B1741" s="30" t="s">
        <v>3108</v>
      </c>
      <c r="C1741" s="32">
        <v>1</v>
      </c>
    </row>
    <row r="1742" spans="1:3" ht="24" x14ac:dyDescent="0.2">
      <c r="A1742" s="31" t="s">
        <v>3109</v>
      </c>
      <c r="B1742" s="30" t="s">
        <v>3110</v>
      </c>
      <c r="C1742" s="32">
        <v>1</v>
      </c>
    </row>
    <row r="1743" spans="1:3" ht="24" x14ac:dyDescent="0.2">
      <c r="A1743" s="31" t="s">
        <v>3111</v>
      </c>
      <c r="B1743" s="30" t="s">
        <v>3112</v>
      </c>
      <c r="C1743" s="32">
        <v>1</v>
      </c>
    </row>
    <row r="1744" spans="1:3" ht="12" x14ac:dyDescent="0.2">
      <c r="A1744" s="31" t="s">
        <v>3113</v>
      </c>
      <c r="B1744" s="30" t="s">
        <v>3114</v>
      </c>
      <c r="C1744" s="32">
        <v>1</v>
      </c>
    </row>
    <row r="1745" spans="1:3" ht="24" x14ac:dyDescent="0.2">
      <c r="A1745" s="31" t="s">
        <v>3115</v>
      </c>
      <c r="B1745" s="30" t="s">
        <v>3116</v>
      </c>
      <c r="C1745" s="32">
        <v>1</v>
      </c>
    </row>
    <row r="1746" spans="1:3" ht="24" x14ac:dyDescent="0.2">
      <c r="A1746" s="31" t="s">
        <v>3117</v>
      </c>
      <c r="B1746" s="30" t="s">
        <v>3118</v>
      </c>
      <c r="C1746" s="32">
        <v>1</v>
      </c>
    </row>
    <row r="1747" spans="1:3" ht="24" x14ac:dyDescent="0.2">
      <c r="A1747" s="31" t="s">
        <v>3119</v>
      </c>
      <c r="B1747" s="30" t="s">
        <v>3118</v>
      </c>
      <c r="C1747" s="32">
        <v>1</v>
      </c>
    </row>
    <row r="1748" spans="1:3" ht="24" x14ac:dyDescent="0.2">
      <c r="A1748" s="31" t="s">
        <v>3120</v>
      </c>
      <c r="B1748" s="30" t="s">
        <v>3121</v>
      </c>
      <c r="C1748" s="32">
        <v>1</v>
      </c>
    </row>
    <row r="1749" spans="1:3" ht="24" x14ac:dyDescent="0.2">
      <c r="A1749" s="31" t="s">
        <v>3122</v>
      </c>
      <c r="B1749" s="30" t="s">
        <v>3121</v>
      </c>
      <c r="C1749" s="32">
        <v>1</v>
      </c>
    </row>
    <row r="1750" spans="1:3" ht="24" x14ac:dyDescent="0.2">
      <c r="A1750" s="31" t="s">
        <v>3123</v>
      </c>
      <c r="B1750" s="30" t="s">
        <v>3124</v>
      </c>
      <c r="C1750" s="32">
        <v>1</v>
      </c>
    </row>
    <row r="1751" spans="1:3" ht="24" x14ac:dyDescent="0.2">
      <c r="A1751" s="31" t="s">
        <v>3125</v>
      </c>
      <c r="B1751" s="30" t="s">
        <v>3124</v>
      </c>
      <c r="C1751" s="32">
        <v>1</v>
      </c>
    </row>
    <row r="1752" spans="1:3" ht="24" x14ac:dyDescent="0.2">
      <c r="A1752" s="31" t="s">
        <v>3126</v>
      </c>
      <c r="B1752" s="30" t="s">
        <v>3127</v>
      </c>
      <c r="C1752" s="32">
        <v>1</v>
      </c>
    </row>
    <row r="1753" spans="1:3" ht="24" x14ac:dyDescent="0.2">
      <c r="A1753" s="31" t="s">
        <v>3128</v>
      </c>
      <c r="B1753" s="30" t="s">
        <v>3129</v>
      </c>
      <c r="C1753" s="32">
        <v>1</v>
      </c>
    </row>
    <row r="1754" spans="1:3" ht="24" x14ac:dyDescent="0.2">
      <c r="A1754" s="31" t="s">
        <v>3130</v>
      </c>
      <c r="B1754" s="30" t="s">
        <v>3131</v>
      </c>
      <c r="C1754" s="32">
        <v>1</v>
      </c>
    </row>
    <row r="1755" spans="1:3" ht="24" x14ac:dyDescent="0.2">
      <c r="A1755" s="31" t="s">
        <v>3132</v>
      </c>
      <c r="B1755" s="30" t="s">
        <v>3131</v>
      </c>
      <c r="C1755" s="32">
        <v>1</v>
      </c>
    </row>
    <row r="1756" spans="1:3" ht="24" x14ac:dyDescent="0.2">
      <c r="A1756" s="31" t="s">
        <v>3133</v>
      </c>
      <c r="B1756" s="30" t="s">
        <v>3131</v>
      </c>
      <c r="C1756" s="32">
        <v>1</v>
      </c>
    </row>
    <row r="1757" spans="1:3" ht="24" x14ac:dyDescent="0.2">
      <c r="A1757" s="31" t="s">
        <v>3134</v>
      </c>
      <c r="B1757" s="30" t="s">
        <v>3131</v>
      </c>
      <c r="C1757" s="32">
        <v>1</v>
      </c>
    </row>
    <row r="1758" spans="1:3" ht="24" x14ac:dyDescent="0.2">
      <c r="A1758" s="31" t="s">
        <v>3135</v>
      </c>
      <c r="B1758" s="30" t="s">
        <v>3136</v>
      </c>
      <c r="C1758" s="32">
        <v>1</v>
      </c>
    </row>
    <row r="1759" spans="1:3" ht="24" x14ac:dyDescent="0.2">
      <c r="A1759" s="31" t="s">
        <v>3137</v>
      </c>
      <c r="B1759" s="30" t="s">
        <v>3138</v>
      </c>
      <c r="C1759" s="32">
        <v>1</v>
      </c>
    </row>
    <row r="1760" spans="1:3" ht="24" x14ac:dyDescent="0.2">
      <c r="A1760" s="31" t="s">
        <v>3139</v>
      </c>
      <c r="B1760" s="30" t="s">
        <v>3138</v>
      </c>
      <c r="C1760" s="32">
        <v>1</v>
      </c>
    </row>
    <row r="1761" spans="1:3" ht="24" x14ac:dyDescent="0.2">
      <c r="A1761" s="31" t="s">
        <v>3140</v>
      </c>
      <c r="B1761" s="30" t="s">
        <v>3138</v>
      </c>
      <c r="C1761" s="32">
        <v>1</v>
      </c>
    </row>
    <row r="1762" spans="1:3" ht="24" x14ac:dyDescent="0.2">
      <c r="A1762" s="31" t="s">
        <v>3141</v>
      </c>
      <c r="B1762" s="30" t="s">
        <v>3138</v>
      </c>
      <c r="C1762" s="32">
        <v>1</v>
      </c>
    </row>
    <row r="1763" spans="1:3" ht="24" x14ac:dyDescent="0.2">
      <c r="A1763" s="31" t="s">
        <v>3142</v>
      </c>
      <c r="B1763" s="30" t="s">
        <v>3138</v>
      </c>
      <c r="C1763" s="32">
        <v>1</v>
      </c>
    </row>
    <row r="1764" spans="1:3" ht="24" x14ac:dyDescent="0.2">
      <c r="A1764" s="31" t="s">
        <v>3143</v>
      </c>
      <c r="B1764" s="30" t="s">
        <v>3138</v>
      </c>
      <c r="C1764" s="32">
        <v>1</v>
      </c>
    </row>
    <row r="1765" spans="1:3" ht="24" x14ac:dyDescent="0.2">
      <c r="A1765" s="31" t="s">
        <v>3144</v>
      </c>
      <c r="B1765" s="30" t="s">
        <v>3138</v>
      </c>
      <c r="C1765" s="32">
        <v>1</v>
      </c>
    </row>
    <row r="1766" spans="1:3" ht="24" x14ac:dyDescent="0.2">
      <c r="A1766" s="31" t="s">
        <v>3145</v>
      </c>
      <c r="B1766" s="30" t="s">
        <v>3138</v>
      </c>
      <c r="C1766" s="32">
        <v>1</v>
      </c>
    </row>
    <row r="1767" spans="1:3" ht="24" x14ac:dyDescent="0.2">
      <c r="A1767" s="31" t="s">
        <v>3146</v>
      </c>
      <c r="B1767" s="30" t="s">
        <v>3138</v>
      </c>
      <c r="C1767" s="32">
        <v>1</v>
      </c>
    </row>
    <row r="1768" spans="1:3" ht="12" x14ac:dyDescent="0.2">
      <c r="A1768" s="31" t="s">
        <v>3147</v>
      </c>
      <c r="B1768" s="30" t="s">
        <v>3148</v>
      </c>
      <c r="C1768" s="32">
        <v>1</v>
      </c>
    </row>
    <row r="1769" spans="1:3" ht="12" x14ac:dyDescent="0.2">
      <c r="A1769" s="31" t="s">
        <v>3149</v>
      </c>
      <c r="B1769" s="30" t="s">
        <v>3148</v>
      </c>
      <c r="C1769" s="32">
        <v>1</v>
      </c>
    </row>
    <row r="1770" spans="1:3" ht="12" x14ac:dyDescent="0.2">
      <c r="A1770" s="31" t="s">
        <v>3150</v>
      </c>
      <c r="B1770" s="30" t="s">
        <v>3148</v>
      </c>
      <c r="C1770" s="32">
        <v>1</v>
      </c>
    </row>
    <row r="1771" spans="1:3" ht="12" x14ac:dyDescent="0.2">
      <c r="A1771" s="31" t="s">
        <v>3151</v>
      </c>
      <c r="B1771" s="30" t="s">
        <v>3148</v>
      </c>
      <c r="C1771" s="32">
        <v>1</v>
      </c>
    </row>
    <row r="1772" spans="1:3" ht="12" x14ac:dyDescent="0.2">
      <c r="A1772" s="31" t="s">
        <v>3152</v>
      </c>
      <c r="B1772" s="30" t="s">
        <v>3148</v>
      </c>
      <c r="C1772" s="32">
        <v>1</v>
      </c>
    </row>
    <row r="1773" spans="1:3" ht="12" x14ac:dyDescent="0.2">
      <c r="A1773" s="31" t="s">
        <v>3153</v>
      </c>
      <c r="B1773" s="30" t="s">
        <v>3148</v>
      </c>
      <c r="C1773" s="32">
        <v>1499</v>
      </c>
    </row>
    <row r="1774" spans="1:3" ht="12" x14ac:dyDescent="0.2">
      <c r="A1774" s="31" t="s">
        <v>3154</v>
      </c>
      <c r="B1774" s="30" t="s">
        <v>3148</v>
      </c>
      <c r="C1774" s="32">
        <v>2418</v>
      </c>
    </row>
    <row r="1775" spans="1:3" ht="12" x14ac:dyDescent="0.2">
      <c r="A1775" s="31" t="s">
        <v>3155</v>
      </c>
      <c r="B1775" s="30" t="s">
        <v>3148</v>
      </c>
      <c r="C1775" s="32">
        <v>37384.199999999997</v>
      </c>
    </row>
    <row r="1776" spans="1:3" ht="12" x14ac:dyDescent="0.2">
      <c r="A1776" s="31" t="s">
        <v>3156</v>
      </c>
      <c r="B1776" s="30" t="s">
        <v>3148</v>
      </c>
      <c r="C1776" s="32">
        <v>1650</v>
      </c>
    </row>
    <row r="1777" spans="1:3" ht="12" x14ac:dyDescent="0.2">
      <c r="A1777" s="31" t="s">
        <v>3157</v>
      </c>
      <c r="B1777" s="30" t="s">
        <v>3148</v>
      </c>
      <c r="C1777" s="32">
        <v>12160.51</v>
      </c>
    </row>
    <row r="1778" spans="1:3" ht="12" x14ac:dyDescent="0.2">
      <c r="A1778" s="31" t="s">
        <v>3158</v>
      </c>
      <c r="B1778" s="30" t="s">
        <v>3148</v>
      </c>
      <c r="C1778" s="32">
        <v>1000.01</v>
      </c>
    </row>
    <row r="1779" spans="1:3" ht="12" x14ac:dyDescent="0.2">
      <c r="A1779" s="31" t="s">
        <v>3159</v>
      </c>
      <c r="B1779" s="30" t="s">
        <v>3148</v>
      </c>
      <c r="C1779" s="32">
        <v>1</v>
      </c>
    </row>
    <row r="1780" spans="1:3" ht="12" x14ac:dyDescent="0.2">
      <c r="A1780" s="31" t="s">
        <v>3160</v>
      </c>
      <c r="B1780" s="30" t="s">
        <v>3148</v>
      </c>
      <c r="C1780" s="32">
        <v>7832.76</v>
      </c>
    </row>
    <row r="1781" spans="1:3" ht="12" x14ac:dyDescent="0.2">
      <c r="A1781" s="31" t="s">
        <v>3161</v>
      </c>
      <c r="B1781" s="30" t="s">
        <v>3148</v>
      </c>
      <c r="C1781" s="32">
        <v>6456.9</v>
      </c>
    </row>
    <row r="1782" spans="1:3" ht="12" x14ac:dyDescent="0.2">
      <c r="A1782" s="31" t="s">
        <v>3162</v>
      </c>
      <c r="B1782" s="30" t="s">
        <v>3148</v>
      </c>
      <c r="C1782" s="32">
        <v>1</v>
      </c>
    </row>
    <row r="1783" spans="1:3" ht="12" x14ac:dyDescent="0.2">
      <c r="A1783" s="31" t="s">
        <v>3163</v>
      </c>
      <c r="B1783" s="30" t="s">
        <v>3148</v>
      </c>
      <c r="C1783" s="32">
        <v>5510</v>
      </c>
    </row>
    <row r="1784" spans="1:3" ht="12" x14ac:dyDescent="0.2">
      <c r="A1784" s="31" t="s">
        <v>3164</v>
      </c>
      <c r="B1784" s="30" t="s">
        <v>3165</v>
      </c>
      <c r="C1784" s="32">
        <v>5510</v>
      </c>
    </row>
    <row r="1785" spans="1:3" ht="12" x14ac:dyDescent="0.2">
      <c r="A1785" s="31" t="s">
        <v>3166</v>
      </c>
      <c r="B1785" s="30" t="s">
        <v>3165</v>
      </c>
      <c r="C1785" s="32">
        <v>5510</v>
      </c>
    </row>
    <row r="1786" spans="1:3" ht="12" x14ac:dyDescent="0.2">
      <c r="A1786" s="31" t="s">
        <v>3167</v>
      </c>
      <c r="B1786" s="30" t="s">
        <v>3165</v>
      </c>
      <c r="C1786" s="32">
        <v>1</v>
      </c>
    </row>
    <row r="1787" spans="1:3" ht="12" x14ac:dyDescent="0.2">
      <c r="A1787" s="31" t="s">
        <v>3168</v>
      </c>
      <c r="B1787" s="30" t="s">
        <v>3165</v>
      </c>
      <c r="C1787" s="32">
        <v>1</v>
      </c>
    </row>
    <row r="1788" spans="1:3" ht="12" x14ac:dyDescent="0.2">
      <c r="A1788" s="31" t="s">
        <v>3169</v>
      </c>
      <c r="B1788" s="30" t="s">
        <v>3165</v>
      </c>
      <c r="C1788" s="32">
        <v>1</v>
      </c>
    </row>
    <row r="1789" spans="1:3" ht="12" x14ac:dyDescent="0.2">
      <c r="A1789" s="31" t="s">
        <v>3170</v>
      </c>
      <c r="B1789" s="30" t="s">
        <v>3165</v>
      </c>
      <c r="C1789" s="32">
        <v>1</v>
      </c>
    </row>
    <row r="1790" spans="1:3" ht="12" x14ac:dyDescent="0.2">
      <c r="A1790" s="31" t="s">
        <v>3171</v>
      </c>
      <c r="B1790" s="30" t="s">
        <v>3165</v>
      </c>
      <c r="C1790" s="32">
        <v>1</v>
      </c>
    </row>
    <row r="1791" spans="1:3" ht="12" x14ac:dyDescent="0.2">
      <c r="A1791" s="31" t="s">
        <v>3172</v>
      </c>
      <c r="B1791" s="30" t="s">
        <v>3165</v>
      </c>
      <c r="C1791" s="32">
        <v>1</v>
      </c>
    </row>
    <row r="1792" spans="1:3" ht="12" x14ac:dyDescent="0.2">
      <c r="A1792" s="31" t="s">
        <v>3173</v>
      </c>
      <c r="B1792" s="30" t="s">
        <v>3165</v>
      </c>
      <c r="C1792" s="32">
        <v>1</v>
      </c>
    </row>
    <row r="1793" spans="1:3" ht="12" x14ac:dyDescent="0.2">
      <c r="A1793" s="31" t="s">
        <v>3174</v>
      </c>
      <c r="B1793" s="30" t="s">
        <v>3165</v>
      </c>
      <c r="C1793" s="32">
        <v>1</v>
      </c>
    </row>
    <row r="1794" spans="1:3" ht="12" x14ac:dyDescent="0.2">
      <c r="A1794" s="31" t="s">
        <v>3175</v>
      </c>
      <c r="B1794" s="30" t="s">
        <v>3176</v>
      </c>
      <c r="C1794" s="32">
        <v>1</v>
      </c>
    </row>
    <row r="1795" spans="1:3" ht="24" x14ac:dyDescent="0.2">
      <c r="A1795" s="31" t="s">
        <v>3177</v>
      </c>
      <c r="B1795" s="30" t="s">
        <v>3178</v>
      </c>
      <c r="C1795" s="32">
        <v>1</v>
      </c>
    </row>
    <row r="1796" spans="1:3" ht="24" x14ac:dyDescent="0.2">
      <c r="A1796" s="31" t="s">
        <v>3179</v>
      </c>
      <c r="B1796" s="30" t="s">
        <v>3180</v>
      </c>
      <c r="C1796" s="32">
        <v>1</v>
      </c>
    </row>
    <row r="1797" spans="1:3" ht="12" x14ac:dyDescent="0.2">
      <c r="A1797" s="31" t="s">
        <v>3181</v>
      </c>
      <c r="B1797" s="30" t="s">
        <v>3182</v>
      </c>
      <c r="C1797" s="32">
        <v>1</v>
      </c>
    </row>
    <row r="1798" spans="1:3" ht="12" x14ac:dyDescent="0.2">
      <c r="A1798" s="31" t="s">
        <v>3183</v>
      </c>
      <c r="B1798" s="30" t="s">
        <v>3184</v>
      </c>
      <c r="C1798" s="32">
        <v>1</v>
      </c>
    </row>
    <row r="1799" spans="1:3" ht="12" x14ac:dyDescent="0.2">
      <c r="A1799" s="31" t="s">
        <v>3185</v>
      </c>
      <c r="B1799" s="30" t="s">
        <v>3186</v>
      </c>
      <c r="C1799" s="32">
        <v>1</v>
      </c>
    </row>
    <row r="1800" spans="1:3" ht="24" x14ac:dyDescent="0.2">
      <c r="A1800" s="31" t="s">
        <v>3187</v>
      </c>
      <c r="B1800" s="30" t="s">
        <v>3188</v>
      </c>
      <c r="C1800" s="32">
        <v>1</v>
      </c>
    </row>
    <row r="1801" spans="1:3" ht="12" x14ac:dyDescent="0.2">
      <c r="A1801" s="31" t="s">
        <v>3189</v>
      </c>
      <c r="B1801" s="30" t="s">
        <v>3190</v>
      </c>
      <c r="C1801" s="32">
        <v>1</v>
      </c>
    </row>
    <row r="1802" spans="1:3" ht="24" x14ac:dyDescent="0.2">
      <c r="A1802" s="31" t="s">
        <v>3191</v>
      </c>
      <c r="B1802" s="30" t="s">
        <v>3192</v>
      </c>
      <c r="C1802" s="32">
        <v>1</v>
      </c>
    </row>
    <row r="1803" spans="1:3" ht="24" x14ac:dyDescent="0.2">
      <c r="A1803" s="31" t="s">
        <v>3193</v>
      </c>
      <c r="B1803" s="30" t="s">
        <v>3194</v>
      </c>
      <c r="C1803" s="32">
        <v>1</v>
      </c>
    </row>
    <row r="1804" spans="1:3" ht="12" x14ac:dyDescent="0.2">
      <c r="A1804" s="31" t="s">
        <v>3195</v>
      </c>
      <c r="B1804" s="30" t="s">
        <v>3196</v>
      </c>
      <c r="C1804" s="32">
        <v>1</v>
      </c>
    </row>
    <row r="1805" spans="1:3" ht="12" x14ac:dyDescent="0.2">
      <c r="A1805" s="31" t="s">
        <v>604</v>
      </c>
      <c r="B1805" s="30" t="s">
        <v>3197</v>
      </c>
      <c r="C1805" s="32">
        <v>1</v>
      </c>
    </row>
    <row r="1806" spans="1:3" ht="12" x14ac:dyDescent="0.2">
      <c r="A1806" s="31" t="s">
        <v>604</v>
      </c>
      <c r="B1806" s="30" t="s">
        <v>3197</v>
      </c>
      <c r="C1806" s="32">
        <v>1</v>
      </c>
    </row>
    <row r="1807" spans="1:3" ht="12" x14ac:dyDescent="0.2">
      <c r="A1807" s="31" t="s">
        <v>604</v>
      </c>
      <c r="B1807" s="30" t="s">
        <v>3197</v>
      </c>
      <c r="C1807" s="32">
        <v>1</v>
      </c>
    </row>
    <row r="1808" spans="1:3" ht="12" x14ac:dyDescent="0.2">
      <c r="A1808" s="31" t="s">
        <v>604</v>
      </c>
      <c r="B1808" s="30" t="s">
        <v>3197</v>
      </c>
      <c r="C1808" s="32">
        <v>1</v>
      </c>
    </row>
    <row r="1809" spans="1:3" ht="12" x14ac:dyDescent="0.2">
      <c r="A1809" s="31" t="s">
        <v>604</v>
      </c>
      <c r="B1809" s="30" t="s">
        <v>3197</v>
      </c>
      <c r="C1809" s="32">
        <v>1</v>
      </c>
    </row>
    <row r="1810" spans="1:3" ht="12" x14ac:dyDescent="0.2">
      <c r="A1810" s="31" t="s">
        <v>604</v>
      </c>
      <c r="B1810" s="30" t="s">
        <v>3198</v>
      </c>
      <c r="C1810" s="32">
        <v>1</v>
      </c>
    </row>
    <row r="1811" spans="1:3" ht="12" x14ac:dyDescent="0.2">
      <c r="A1811" s="31" t="s">
        <v>604</v>
      </c>
      <c r="B1811" s="30" t="s">
        <v>3198</v>
      </c>
      <c r="C1811" s="32">
        <v>1</v>
      </c>
    </row>
    <row r="1812" spans="1:3" ht="12" x14ac:dyDescent="0.2">
      <c r="A1812" s="31" t="s">
        <v>604</v>
      </c>
      <c r="B1812" s="30" t="s">
        <v>3198</v>
      </c>
      <c r="C1812" s="32">
        <v>1</v>
      </c>
    </row>
    <row r="1813" spans="1:3" ht="12" x14ac:dyDescent="0.2">
      <c r="A1813" s="31" t="s">
        <v>604</v>
      </c>
      <c r="B1813" s="30" t="s">
        <v>3198</v>
      </c>
      <c r="C1813" s="32">
        <v>1</v>
      </c>
    </row>
    <row r="1814" spans="1:3" ht="12" x14ac:dyDescent="0.2">
      <c r="A1814" s="31" t="s">
        <v>604</v>
      </c>
      <c r="B1814" s="30" t="s">
        <v>3198</v>
      </c>
      <c r="C1814" s="32">
        <v>1</v>
      </c>
    </row>
    <row r="1815" spans="1:3" ht="12" x14ac:dyDescent="0.2">
      <c r="A1815" s="31" t="s">
        <v>604</v>
      </c>
      <c r="B1815" s="30" t="s">
        <v>3199</v>
      </c>
      <c r="C1815" s="32">
        <v>1</v>
      </c>
    </row>
    <row r="1816" spans="1:3" ht="12" x14ac:dyDescent="0.2">
      <c r="A1816" s="31" t="s">
        <v>604</v>
      </c>
      <c r="B1816" s="30" t="s">
        <v>3200</v>
      </c>
      <c r="C1816" s="32">
        <v>1</v>
      </c>
    </row>
    <row r="1817" spans="1:3" ht="12" x14ac:dyDescent="0.2">
      <c r="A1817" s="31" t="s">
        <v>604</v>
      </c>
      <c r="B1817" s="30" t="s">
        <v>3200</v>
      </c>
      <c r="C1817" s="32">
        <v>1</v>
      </c>
    </row>
    <row r="1818" spans="1:3" ht="12" x14ac:dyDescent="0.2">
      <c r="A1818" s="31" t="s">
        <v>604</v>
      </c>
      <c r="B1818" s="30" t="s">
        <v>3200</v>
      </c>
      <c r="C1818" s="32">
        <v>1</v>
      </c>
    </row>
    <row r="1819" spans="1:3" ht="12" x14ac:dyDescent="0.2">
      <c r="A1819" s="31" t="s">
        <v>604</v>
      </c>
      <c r="B1819" s="30" t="s">
        <v>3200</v>
      </c>
      <c r="C1819" s="32">
        <v>3680</v>
      </c>
    </row>
    <row r="1820" spans="1:3" ht="12" x14ac:dyDescent="0.2">
      <c r="A1820" s="31" t="s">
        <v>604</v>
      </c>
      <c r="B1820" s="30" t="s">
        <v>3200</v>
      </c>
      <c r="C1820" s="32">
        <v>3680</v>
      </c>
    </row>
    <row r="1821" spans="1:3" ht="12" x14ac:dyDescent="0.2">
      <c r="A1821" s="31" t="s">
        <v>604</v>
      </c>
      <c r="B1821" s="30" t="s">
        <v>3200</v>
      </c>
      <c r="C1821" s="32">
        <v>40000</v>
      </c>
    </row>
    <row r="1822" spans="1:3" ht="12" x14ac:dyDescent="0.2">
      <c r="A1822" s="31" t="s">
        <v>604</v>
      </c>
      <c r="B1822" s="30" t="s">
        <v>3200</v>
      </c>
      <c r="C1822" s="32">
        <v>1</v>
      </c>
    </row>
    <row r="1823" spans="1:3" ht="12" x14ac:dyDescent="0.2">
      <c r="A1823" s="31" t="s">
        <v>604</v>
      </c>
      <c r="B1823" s="30" t="s">
        <v>3200</v>
      </c>
      <c r="C1823" s="32">
        <v>1</v>
      </c>
    </row>
    <row r="1824" spans="1:3" ht="12" x14ac:dyDescent="0.2">
      <c r="A1824" s="31" t="s">
        <v>604</v>
      </c>
      <c r="B1824" s="30" t="s">
        <v>3200</v>
      </c>
      <c r="C1824" s="32">
        <v>1</v>
      </c>
    </row>
    <row r="1825" spans="1:3" ht="12" x14ac:dyDescent="0.2">
      <c r="A1825" s="31" t="s">
        <v>604</v>
      </c>
      <c r="B1825" s="30" t="s">
        <v>3200</v>
      </c>
      <c r="C1825" s="32">
        <v>1</v>
      </c>
    </row>
    <row r="1826" spans="1:3" ht="12" x14ac:dyDescent="0.2">
      <c r="A1826" s="31" t="s">
        <v>604</v>
      </c>
      <c r="B1826" s="30" t="s">
        <v>3200</v>
      </c>
      <c r="C1826" s="32">
        <v>1</v>
      </c>
    </row>
    <row r="1827" spans="1:3" ht="12" x14ac:dyDescent="0.2">
      <c r="A1827" s="31" t="s">
        <v>604</v>
      </c>
      <c r="B1827" s="30" t="s">
        <v>3200</v>
      </c>
      <c r="C1827" s="32">
        <v>1</v>
      </c>
    </row>
    <row r="1828" spans="1:3" ht="12" x14ac:dyDescent="0.2">
      <c r="A1828" s="31" t="s">
        <v>604</v>
      </c>
      <c r="B1828" s="30" t="s">
        <v>3200</v>
      </c>
      <c r="C1828" s="32">
        <v>1</v>
      </c>
    </row>
    <row r="1829" spans="1:3" ht="12" x14ac:dyDescent="0.2">
      <c r="A1829" s="31" t="s">
        <v>604</v>
      </c>
      <c r="B1829" s="30" t="s">
        <v>3200</v>
      </c>
      <c r="C1829" s="32">
        <v>1</v>
      </c>
    </row>
    <row r="1830" spans="1:3" ht="12" x14ac:dyDescent="0.2">
      <c r="A1830" s="31" t="s">
        <v>604</v>
      </c>
      <c r="B1830" s="30" t="s">
        <v>3200</v>
      </c>
      <c r="C1830" s="32">
        <v>1</v>
      </c>
    </row>
    <row r="1831" spans="1:3" ht="12" x14ac:dyDescent="0.2">
      <c r="A1831" s="31" t="s">
        <v>604</v>
      </c>
      <c r="B1831" s="30" t="s">
        <v>3200</v>
      </c>
      <c r="C1831" s="32">
        <v>1</v>
      </c>
    </row>
    <row r="1832" spans="1:3" ht="12" x14ac:dyDescent="0.2">
      <c r="A1832" s="31" t="s">
        <v>604</v>
      </c>
      <c r="B1832" s="30" t="s">
        <v>3200</v>
      </c>
      <c r="C1832" s="32">
        <v>1</v>
      </c>
    </row>
    <row r="1833" spans="1:3" ht="12" x14ac:dyDescent="0.2">
      <c r="A1833" s="31" t="s">
        <v>604</v>
      </c>
      <c r="B1833" s="30" t="s">
        <v>3200</v>
      </c>
      <c r="C1833" s="32">
        <v>1</v>
      </c>
    </row>
    <row r="1834" spans="1:3" ht="12" x14ac:dyDescent="0.2">
      <c r="A1834" s="31" t="s">
        <v>604</v>
      </c>
      <c r="B1834" s="30" t="s">
        <v>3200</v>
      </c>
      <c r="C1834" s="32">
        <v>1</v>
      </c>
    </row>
    <row r="1835" spans="1:3" ht="12" x14ac:dyDescent="0.2">
      <c r="A1835" s="31" t="s">
        <v>604</v>
      </c>
      <c r="B1835" s="30" t="s">
        <v>3200</v>
      </c>
      <c r="C1835" s="32">
        <v>1</v>
      </c>
    </row>
    <row r="1836" spans="1:3" ht="12" x14ac:dyDescent="0.2">
      <c r="A1836" s="31" t="s">
        <v>604</v>
      </c>
      <c r="B1836" s="30" t="s">
        <v>3200</v>
      </c>
      <c r="C1836" s="32">
        <v>1</v>
      </c>
    </row>
    <row r="1837" spans="1:3" ht="12" x14ac:dyDescent="0.2">
      <c r="A1837" s="31" t="s">
        <v>604</v>
      </c>
      <c r="B1837" s="30" t="s">
        <v>3200</v>
      </c>
      <c r="C1837" s="32">
        <v>1</v>
      </c>
    </row>
    <row r="1838" spans="1:3" ht="12" x14ac:dyDescent="0.2">
      <c r="A1838" s="31" t="s">
        <v>604</v>
      </c>
      <c r="B1838" s="30" t="s">
        <v>3200</v>
      </c>
      <c r="C1838" s="32">
        <v>1</v>
      </c>
    </row>
    <row r="1839" spans="1:3" ht="12" x14ac:dyDescent="0.2">
      <c r="A1839" s="31" t="s">
        <v>604</v>
      </c>
      <c r="B1839" s="30" t="s">
        <v>3200</v>
      </c>
      <c r="C1839" s="32">
        <v>1</v>
      </c>
    </row>
    <row r="1840" spans="1:3" ht="12" x14ac:dyDescent="0.2">
      <c r="A1840" s="31" t="s">
        <v>604</v>
      </c>
      <c r="B1840" s="30" t="s">
        <v>3200</v>
      </c>
      <c r="C1840" s="32">
        <v>1</v>
      </c>
    </row>
    <row r="1841" spans="1:3" ht="12" x14ac:dyDescent="0.2">
      <c r="A1841" s="31" t="s">
        <v>3201</v>
      </c>
      <c r="B1841" s="30" t="s">
        <v>3202</v>
      </c>
      <c r="C1841" s="32">
        <v>3680</v>
      </c>
    </row>
    <row r="1842" spans="1:3" ht="12" x14ac:dyDescent="0.2">
      <c r="A1842" s="31" t="s">
        <v>3203</v>
      </c>
      <c r="B1842" s="30" t="s">
        <v>3204</v>
      </c>
      <c r="C1842" s="32">
        <v>3680</v>
      </c>
    </row>
    <row r="1843" spans="1:3" ht="24" x14ac:dyDescent="0.2">
      <c r="A1843" s="31" t="s">
        <v>3205</v>
      </c>
      <c r="B1843" s="30" t="s">
        <v>3206</v>
      </c>
      <c r="C1843" s="32">
        <v>40000</v>
      </c>
    </row>
    <row r="1844" spans="1:3" ht="24" x14ac:dyDescent="0.2">
      <c r="A1844" s="31" t="s">
        <v>3207</v>
      </c>
      <c r="B1844" s="30" t="s">
        <v>3206</v>
      </c>
      <c r="C1844" s="32">
        <v>1</v>
      </c>
    </row>
    <row r="1845" spans="1:3" ht="24" x14ac:dyDescent="0.2">
      <c r="A1845" s="31" t="s">
        <v>3208</v>
      </c>
      <c r="B1845" s="30" t="s">
        <v>3209</v>
      </c>
      <c r="C1845" s="32">
        <v>1</v>
      </c>
    </row>
    <row r="1846" spans="1:3" ht="24" x14ac:dyDescent="0.2">
      <c r="A1846" s="31" t="s">
        <v>3210</v>
      </c>
      <c r="B1846" s="30" t="s">
        <v>3209</v>
      </c>
      <c r="C1846" s="32">
        <v>1</v>
      </c>
    </row>
    <row r="1847" spans="1:3" ht="24" x14ac:dyDescent="0.2">
      <c r="A1847" s="31" t="s">
        <v>3211</v>
      </c>
      <c r="B1847" s="30" t="s">
        <v>3212</v>
      </c>
      <c r="C1847" s="32">
        <v>1</v>
      </c>
    </row>
    <row r="1848" spans="1:3" ht="24" x14ac:dyDescent="0.2">
      <c r="A1848" s="31" t="s">
        <v>3213</v>
      </c>
      <c r="B1848" s="30" t="s">
        <v>3214</v>
      </c>
      <c r="C1848" s="32">
        <v>1</v>
      </c>
    </row>
    <row r="1849" spans="1:3" ht="24" x14ac:dyDescent="0.2">
      <c r="A1849" s="31" t="s">
        <v>3215</v>
      </c>
      <c r="B1849" s="30" t="s">
        <v>3216</v>
      </c>
      <c r="C1849" s="32">
        <v>1</v>
      </c>
    </row>
    <row r="1850" spans="1:3" ht="24" x14ac:dyDescent="0.2">
      <c r="A1850" s="31" t="s">
        <v>3217</v>
      </c>
      <c r="B1850" s="30" t="s">
        <v>3218</v>
      </c>
      <c r="C1850" s="32">
        <v>1</v>
      </c>
    </row>
    <row r="1851" spans="1:3" ht="24" x14ac:dyDescent="0.2">
      <c r="A1851" s="31" t="s">
        <v>3219</v>
      </c>
      <c r="B1851" s="30" t="s">
        <v>3220</v>
      </c>
      <c r="C1851" s="32">
        <v>2969.97</v>
      </c>
    </row>
    <row r="1852" spans="1:3" ht="24" x14ac:dyDescent="0.2">
      <c r="A1852" s="31" t="s">
        <v>3221</v>
      </c>
      <c r="B1852" s="30" t="s">
        <v>3220</v>
      </c>
      <c r="C1852" s="32">
        <v>2969.97</v>
      </c>
    </row>
    <row r="1853" spans="1:3" ht="24" x14ac:dyDescent="0.2">
      <c r="A1853" s="31" t="s">
        <v>3222</v>
      </c>
      <c r="B1853" s="30" t="s">
        <v>3220</v>
      </c>
      <c r="C1853" s="32">
        <v>2969.97</v>
      </c>
    </row>
    <row r="1854" spans="1:3" ht="24" x14ac:dyDescent="0.2">
      <c r="A1854" s="31" t="s">
        <v>3223</v>
      </c>
      <c r="B1854" s="30" t="s">
        <v>3224</v>
      </c>
      <c r="C1854" s="32">
        <v>5382.4</v>
      </c>
    </row>
    <row r="1855" spans="1:3" ht="24" x14ac:dyDescent="0.2">
      <c r="A1855" s="31" t="s">
        <v>3225</v>
      </c>
      <c r="B1855" s="30" t="s">
        <v>3224</v>
      </c>
      <c r="C1855" s="32">
        <v>5382.4</v>
      </c>
    </row>
    <row r="1856" spans="1:3" ht="24" x14ac:dyDescent="0.2">
      <c r="A1856" s="31" t="s">
        <v>3226</v>
      </c>
      <c r="B1856" s="30" t="s">
        <v>3224</v>
      </c>
      <c r="C1856" s="32">
        <v>1</v>
      </c>
    </row>
    <row r="1857" spans="1:3" ht="24" x14ac:dyDescent="0.2">
      <c r="A1857" s="31" t="s">
        <v>3227</v>
      </c>
      <c r="B1857" s="30" t="s">
        <v>3224</v>
      </c>
      <c r="C1857" s="32">
        <v>1</v>
      </c>
    </row>
    <row r="1858" spans="1:3" ht="24" x14ac:dyDescent="0.2">
      <c r="A1858" s="31" t="s">
        <v>3228</v>
      </c>
      <c r="B1858" s="30" t="s">
        <v>3224</v>
      </c>
      <c r="C1858" s="32">
        <v>1</v>
      </c>
    </row>
    <row r="1859" spans="1:3" ht="24" x14ac:dyDescent="0.2">
      <c r="A1859" s="31" t="s">
        <v>3229</v>
      </c>
      <c r="B1859" s="30" t="s">
        <v>3224</v>
      </c>
      <c r="C1859" s="32">
        <v>1</v>
      </c>
    </row>
    <row r="1860" spans="1:3" ht="24" x14ac:dyDescent="0.2">
      <c r="A1860" s="31" t="s">
        <v>3230</v>
      </c>
      <c r="B1860" s="30" t="s">
        <v>3224</v>
      </c>
      <c r="C1860" s="32">
        <v>1</v>
      </c>
    </row>
    <row r="1861" spans="1:3" ht="24" x14ac:dyDescent="0.2">
      <c r="A1861" s="31" t="s">
        <v>3231</v>
      </c>
      <c r="B1861" s="30" t="s">
        <v>3224</v>
      </c>
      <c r="C1861" s="32">
        <v>1</v>
      </c>
    </row>
    <row r="1862" spans="1:3" ht="24" x14ac:dyDescent="0.2">
      <c r="A1862" s="31" t="s">
        <v>3232</v>
      </c>
      <c r="B1862" s="30" t="s">
        <v>3224</v>
      </c>
      <c r="C1862" s="32">
        <v>1</v>
      </c>
    </row>
    <row r="1863" spans="1:3" ht="24" x14ac:dyDescent="0.2">
      <c r="A1863" s="31" t="s">
        <v>3233</v>
      </c>
      <c r="B1863" s="30" t="s">
        <v>3224</v>
      </c>
      <c r="C1863" s="32">
        <v>1</v>
      </c>
    </row>
    <row r="1864" spans="1:3" ht="24" x14ac:dyDescent="0.2">
      <c r="A1864" s="31" t="s">
        <v>3234</v>
      </c>
      <c r="B1864" s="30" t="s">
        <v>3224</v>
      </c>
      <c r="C1864" s="32">
        <v>1</v>
      </c>
    </row>
    <row r="1865" spans="1:3" ht="24" x14ac:dyDescent="0.2">
      <c r="A1865" s="31" t="s">
        <v>3235</v>
      </c>
      <c r="B1865" s="30" t="s">
        <v>3224</v>
      </c>
      <c r="C1865" s="32">
        <v>1</v>
      </c>
    </row>
    <row r="1866" spans="1:3" ht="24" x14ac:dyDescent="0.2">
      <c r="A1866" s="31" t="s">
        <v>3236</v>
      </c>
      <c r="B1866" s="30" t="s">
        <v>3224</v>
      </c>
      <c r="C1866" s="32">
        <v>1</v>
      </c>
    </row>
    <row r="1867" spans="1:3" ht="24" x14ac:dyDescent="0.2">
      <c r="A1867" s="31" t="s">
        <v>3237</v>
      </c>
      <c r="B1867" s="30" t="s">
        <v>3224</v>
      </c>
      <c r="C1867" s="32">
        <v>1</v>
      </c>
    </row>
    <row r="1868" spans="1:3" ht="24" x14ac:dyDescent="0.2">
      <c r="A1868" s="31" t="s">
        <v>3238</v>
      </c>
      <c r="B1868" s="30" t="s">
        <v>3224</v>
      </c>
      <c r="C1868" s="32">
        <v>1</v>
      </c>
    </row>
    <row r="1869" spans="1:3" ht="24" x14ac:dyDescent="0.2">
      <c r="A1869" s="31" t="s">
        <v>3239</v>
      </c>
      <c r="B1869" s="30" t="s">
        <v>3224</v>
      </c>
      <c r="C1869" s="32">
        <v>1</v>
      </c>
    </row>
    <row r="1870" spans="1:3" ht="24" x14ac:dyDescent="0.2">
      <c r="A1870" s="31" t="s">
        <v>3240</v>
      </c>
      <c r="B1870" s="30" t="s">
        <v>3224</v>
      </c>
      <c r="C1870" s="32">
        <v>1</v>
      </c>
    </row>
    <row r="1871" spans="1:3" ht="24" x14ac:dyDescent="0.2">
      <c r="A1871" s="31" t="s">
        <v>3241</v>
      </c>
      <c r="B1871" s="30" t="s">
        <v>3224</v>
      </c>
      <c r="C1871" s="32">
        <v>1</v>
      </c>
    </row>
    <row r="1872" spans="1:3" ht="24" x14ac:dyDescent="0.2">
      <c r="A1872" s="31" t="s">
        <v>3242</v>
      </c>
      <c r="B1872" s="30" t="s">
        <v>3224</v>
      </c>
      <c r="C1872" s="32">
        <v>1</v>
      </c>
    </row>
    <row r="1873" spans="1:3" ht="24" x14ac:dyDescent="0.2">
      <c r="A1873" s="31" t="s">
        <v>3243</v>
      </c>
      <c r="B1873" s="30" t="s">
        <v>3224</v>
      </c>
      <c r="C1873" s="32">
        <v>1</v>
      </c>
    </row>
    <row r="1874" spans="1:3" ht="12" x14ac:dyDescent="0.2">
      <c r="A1874" s="31" t="s">
        <v>3244</v>
      </c>
      <c r="B1874" s="30" t="s">
        <v>3245</v>
      </c>
      <c r="C1874" s="32">
        <v>1</v>
      </c>
    </row>
    <row r="1875" spans="1:3" ht="24" x14ac:dyDescent="0.2">
      <c r="A1875" s="31" t="s">
        <v>3246</v>
      </c>
      <c r="B1875" s="30" t="s">
        <v>3247</v>
      </c>
      <c r="C1875" s="32">
        <v>1</v>
      </c>
    </row>
    <row r="1876" spans="1:3" ht="24" x14ac:dyDescent="0.2">
      <c r="A1876" s="31" t="s">
        <v>3248</v>
      </c>
      <c r="B1876" s="30" t="s">
        <v>3247</v>
      </c>
      <c r="C1876" s="32">
        <v>1</v>
      </c>
    </row>
    <row r="1877" spans="1:3" ht="24" x14ac:dyDescent="0.2">
      <c r="A1877" s="31" t="s">
        <v>3249</v>
      </c>
      <c r="B1877" s="30" t="s">
        <v>3247</v>
      </c>
      <c r="C1877" s="32">
        <v>1</v>
      </c>
    </row>
    <row r="1878" spans="1:3" ht="24" x14ac:dyDescent="0.2">
      <c r="A1878" s="31" t="s">
        <v>3250</v>
      </c>
      <c r="B1878" s="30" t="s">
        <v>3247</v>
      </c>
      <c r="C1878" s="32">
        <v>1</v>
      </c>
    </row>
    <row r="1879" spans="1:3" ht="24" x14ac:dyDescent="0.2">
      <c r="A1879" s="31" t="s">
        <v>3251</v>
      </c>
      <c r="B1879" s="30" t="s">
        <v>3247</v>
      </c>
      <c r="C1879" s="32">
        <v>1</v>
      </c>
    </row>
    <row r="1880" spans="1:3" ht="24" x14ac:dyDescent="0.2">
      <c r="A1880" s="31" t="s">
        <v>3252</v>
      </c>
      <c r="B1880" s="30" t="s">
        <v>3253</v>
      </c>
      <c r="C1880" s="32">
        <v>1</v>
      </c>
    </row>
    <row r="1881" spans="1:3" ht="24" x14ac:dyDescent="0.2">
      <c r="A1881" s="31" t="s">
        <v>3254</v>
      </c>
      <c r="B1881" s="30" t="s">
        <v>3253</v>
      </c>
      <c r="C1881" s="32">
        <v>1</v>
      </c>
    </row>
    <row r="1882" spans="1:3" ht="24" x14ac:dyDescent="0.2">
      <c r="A1882" s="31" t="s">
        <v>3244</v>
      </c>
      <c r="B1882" s="30" t="s">
        <v>3255</v>
      </c>
      <c r="C1882" s="32">
        <v>1</v>
      </c>
    </row>
    <row r="1883" spans="1:3" ht="24" x14ac:dyDescent="0.2">
      <c r="A1883" s="31" t="s">
        <v>3256</v>
      </c>
      <c r="B1883" s="30" t="s">
        <v>3257</v>
      </c>
      <c r="C1883" s="32">
        <v>1</v>
      </c>
    </row>
    <row r="1884" spans="1:3" ht="12" x14ac:dyDescent="0.2">
      <c r="A1884" s="31" t="s">
        <v>3258</v>
      </c>
      <c r="B1884" s="30" t="s">
        <v>3259</v>
      </c>
      <c r="C1884" s="32">
        <v>1</v>
      </c>
    </row>
    <row r="1885" spans="1:3" ht="12" x14ac:dyDescent="0.2">
      <c r="A1885" s="31" t="s">
        <v>1144</v>
      </c>
      <c r="B1885" s="30" t="s">
        <v>3260</v>
      </c>
      <c r="C1885" s="32">
        <v>1</v>
      </c>
    </row>
    <row r="1886" spans="1:3" ht="12" x14ac:dyDescent="0.2">
      <c r="A1886" s="31" t="s">
        <v>1144</v>
      </c>
      <c r="B1886" s="30" t="s">
        <v>3261</v>
      </c>
      <c r="C1886" s="32">
        <v>1</v>
      </c>
    </row>
    <row r="1887" spans="1:3" ht="24" x14ac:dyDescent="0.2">
      <c r="A1887" s="31" t="s">
        <v>3244</v>
      </c>
      <c r="B1887" s="30" t="s">
        <v>3262</v>
      </c>
      <c r="C1887" s="32">
        <v>1</v>
      </c>
    </row>
    <row r="1888" spans="1:3" ht="24" x14ac:dyDescent="0.2">
      <c r="A1888" s="31" t="s">
        <v>3244</v>
      </c>
      <c r="B1888" s="30" t="s">
        <v>3262</v>
      </c>
      <c r="C1888" s="32">
        <v>1</v>
      </c>
    </row>
    <row r="1889" spans="1:3" ht="12" x14ac:dyDescent="0.2">
      <c r="A1889" s="31" t="s">
        <v>3244</v>
      </c>
      <c r="B1889" s="30" t="s">
        <v>3263</v>
      </c>
      <c r="C1889" s="32">
        <v>1</v>
      </c>
    </row>
    <row r="1890" spans="1:3" ht="12" x14ac:dyDescent="0.2">
      <c r="A1890" s="31" t="s">
        <v>3244</v>
      </c>
      <c r="B1890" s="30" t="s">
        <v>3264</v>
      </c>
      <c r="C1890" s="32">
        <v>1</v>
      </c>
    </row>
    <row r="1891" spans="1:3" ht="12" x14ac:dyDescent="0.2">
      <c r="A1891" s="31" t="s">
        <v>3244</v>
      </c>
      <c r="B1891" s="30" t="s">
        <v>3264</v>
      </c>
      <c r="C1891" s="32">
        <v>1</v>
      </c>
    </row>
    <row r="1892" spans="1:3" ht="12" x14ac:dyDescent="0.2">
      <c r="A1892" s="31" t="s">
        <v>3244</v>
      </c>
      <c r="B1892" s="30" t="s">
        <v>3264</v>
      </c>
      <c r="C1892" s="32">
        <v>1</v>
      </c>
    </row>
    <row r="1893" spans="1:3" ht="12" x14ac:dyDescent="0.2">
      <c r="A1893" s="31" t="s">
        <v>3244</v>
      </c>
      <c r="B1893" s="30" t="s">
        <v>3264</v>
      </c>
      <c r="C1893" s="32">
        <v>1</v>
      </c>
    </row>
    <row r="1894" spans="1:3" ht="12" x14ac:dyDescent="0.2">
      <c r="A1894" s="31" t="s">
        <v>3244</v>
      </c>
      <c r="B1894" s="30" t="s">
        <v>3264</v>
      </c>
      <c r="C1894" s="32">
        <v>1</v>
      </c>
    </row>
    <row r="1895" spans="1:3" ht="12" x14ac:dyDescent="0.2">
      <c r="A1895" s="31" t="s">
        <v>3244</v>
      </c>
      <c r="B1895" s="30" t="s">
        <v>3265</v>
      </c>
      <c r="C1895" s="32">
        <v>1</v>
      </c>
    </row>
    <row r="1896" spans="1:3" ht="12" x14ac:dyDescent="0.2">
      <c r="A1896" s="31" t="s">
        <v>3244</v>
      </c>
      <c r="B1896" s="30" t="s">
        <v>3266</v>
      </c>
      <c r="C1896" s="32">
        <v>1</v>
      </c>
    </row>
    <row r="1897" spans="1:3" ht="12" x14ac:dyDescent="0.2">
      <c r="A1897" s="31" t="s">
        <v>3244</v>
      </c>
      <c r="B1897" s="30" t="s">
        <v>3267</v>
      </c>
      <c r="C1897" s="32">
        <v>1</v>
      </c>
    </row>
    <row r="1898" spans="1:3" ht="12" x14ac:dyDescent="0.2">
      <c r="A1898" s="31" t="s">
        <v>3244</v>
      </c>
      <c r="B1898" s="30" t="s">
        <v>3268</v>
      </c>
      <c r="C1898" s="32">
        <v>1</v>
      </c>
    </row>
    <row r="1899" spans="1:3" ht="12" x14ac:dyDescent="0.2">
      <c r="A1899" s="31" t="s">
        <v>3244</v>
      </c>
      <c r="B1899" s="30" t="s">
        <v>3269</v>
      </c>
      <c r="C1899" s="32">
        <v>1</v>
      </c>
    </row>
    <row r="1900" spans="1:3" ht="12" x14ac:dyDescent="0.2">
      <c r="A1900" s="31" t="s">
        <v>3244</v>
      </c>
      <c r="B1900" s="30" t="s">
        <v>3270</v>
      </c>
      <c r="C1900" s="32">
        <v>1</v>
      </c>
    </row>
    <row r="1901" spans="1:3" ht="12" x14ac:dyDescent="0.2">
      <c r="A1901" s="31" t="s">
        <v>3244</v>
      </c>
      <c r="B1901" s="30" t="s">
        <v>3271</v>
      </c>
      <c r="C1901" s="32">
        <v>1</v>
      </c>
    </row>
    <row r="1902" spans="1:3" ht="12" x14ac:dyDescent="0.2">
      <c r="A1902" s="31" t="s">
        <v>3272</v>
      </c>
      <c r="B1902" s="30" t="s">
        <v>3273</v>
      </c>
      <c r="C1902" s="32">
        <v>1</v>
      </c>
    </row>
    <row r="1903" spans="1:3" ht="12" x14ac:dyDescent="0.2">
      <c r="A1903" s="31" t="s">
        <v>3274</v>
      </c>
      <c r="B1903" s="30" t="s">
        <v>3273</v>
      </c>
      <c r="C1903" s="32">
        <v>1</v>
      </c>
    </row>
    <row r="1904" spans="1:3" ht="12" x14ac:dyDescent="0.2">
      <c r="A1904" s="31" t="s">
        <v>3275</v>
      </c>
      <c r="B1904" s="30" t="s">
        <v>3273</v>
      </c>
      <c r="C1904" s="32">
        <v>1</v>
      </c>
    </row>
    <row r="1905" spans="1:3" ht="12" x14ac:dyDescent="0.2">
      <c r="A1905" s="31">
        <v>433</v>
      </c>
      <c r="B1905" s="30" t="s">
        <v>3273</v>
      </c>
      <c r="C1905" s="32">
        <v>1</v>
      </c>
    </row>
    <row r="1906" spans="1:3" ht="12" x14ac:dyDescent="0.2">
      <c r="A1906" s="31">
        <v>429</v>
      </c>
      <c r="B1906" s="30" t="s">
        <v>3273</v>
      </c>
      <c r="C1906" s="32">
        <v>1</v>
      </c>
    </row>
    <row r="1907" spans="1:3" ht="12" x14ac:dyDescent="0.2">
      <c r="A1907" s="31">
        <v>434</v>
      </c>
      <c r="B1907" s="30" t="s">
        <v>3273</v>
      </c>
      <c r="C1907" s="32">
        <v>1</v>
      </c>
    </row>
    <row r="1908" spans="1:3" ht="12" x14ac:dyDescent="0.2">
      <c r="A1908" s="31">
        <v>9031220</v>
      </c>
      <c r="B1908" s="30" t="s">
        <v>3273</v>
      </c>
      <c r="C1908" s="32">
        <v>1</v>
      </c>
    </row>
    <row r="1909" spans="1:3" ht="12" x14ac:dyDescent="0.2">
      <c r="A1909" s="31">
        <v>19031068</v>
      </c>
      <c r="B1909" s="30" t="s">
        <v>3273</v>
      </c>
      <c r="C1909" s="32">
        <v>1</v>
      </c>
    </row>
    <row r="1910" spans="1:3" ht="12" x14ac:dyDescent="0.2">
      <c r="A1910" s="31" t="s">
        <v>3276</v>
      </c>
      <c r="B1910" s="30" t="s">
        <v>3273</v>
      </c>
      <c r="C1910" s="32">
        <v>1</v>
      </c>
    </row>
    <row r="1911" spans="1:3" ht="12" x14ac:dyDescent="0.2">
      <c r="A1911" s="31">
        <v>9031447</v>
      </c>
      <c r="B1911" s="30" t="s">
        <v>3273</v>
      </c>
      <c r="C1911" s="32">
        <v>1</v>
      </c>
    </row>
    <row r="1912" spans="1:3" ht="12" x14ac:dyDescent="0.2">
      <c r="A1912" s="31" t="s">
        <v>3277</v>
      </c>
      <c r="B1912" s="30" t="s">
        <v>3273</v>
      </c>
      <c r="C1912" s="32">
        <v>1</v>
      </c>
    </row>
    <row r="1913" spans="1:3" ht="12" x14ac:dyDescent="0.2">
      <c r="A1913" s="31" t="s">
        <v>3278</v>
      </c>
      <c r="B1913" s="30" t="s">
        <v>3273</v>
      </c>
      <c r="C1913" s="32">
        <v>1</v>
      </c>
    </row>
    <row r="1914" spans="1:3" ht="12" x14ac:dyDescent="0.2">
      <c r="A1914" s="31">
        <v>219</v>
      </c>
      <c r="B1914" s="30" t="s">
        <v>3273</v>
      </c>
      <c r="C1914" s="32">
        <v>1</v>
      </c>
    </row>
    <row r="1915" spans="1:3" ht="12" x14ac:dyDescent="0.2">
      <c r="A1915" s="31" t="s">
        <v>3279</v>
      </c>
      <c r="B1915" s="30" t="s">
        <v>3273</v>
      </c>
      <c r="C1915" s="32">
        <v>1</v>
      </c>
    </row>
    <row r="1916" spans="1:3" ht="12" x14ac:dyDescent="0.2">
      <c r="A1916" s="31" t="s">
        <v>3280</v>
      </c>
      <c r="B1916" s="30" t="s">
        <v>3273</v>
      </c>
      <c r="C1916" s="32">
        <v>1</v>
      </c>
    </row>
    <row r="1917" spans="1:3" ht="12" x14ac:dyDescent="0.2">
      <c r="A1917" s="31">
        <v>226</v>
      </c>
      <c r="B1917" s="30" t="s">
        <v>3273</v>
      </c>
      <c r="C1917" s="32">
        <v>1</v>
      </c>
    </row>
    <row r="1918" spans="1:3" ht="12" x14ac:dyDescent="0.2">
      <c r="A1918" s="31" t="s">
        <v>3281</v>
      </c>
      <c r="B1918" s="30" t="s">
        <v>3273</v>
      </c>
      <c r="C1918" s="32">
        <v>1</v>
      </c>
    </row>
    <row r="1919" spans="1:3" ht="12" x14ac:dyDescent="0.2">
      <c r="A1919" s="31">
        <v>620</v>
      </c>
      <c r="B1919" s="30" t="s">
        <v>3273</v>
      </c>
      <c r="C1919" s="32">
        <v>1</v>
      </c>
    </row>
    <row r="1920" spans="1:3" ht="12" x14ac:dyDescent="0.2">
      <c r="A1920" s="31">
        <v>170</v>
      </c>
      <c r="B1920" s="30" t="s">
        <v>3273</v>
      </c>
      <c r="C1920" s="32">
        <v>1</v>
      </c>
    </row>
    <row r="1921" spans="1:3" ht="12" x14ac:dyDescent="0.2">
      <c r="A1921" s="31">
        <v>2757</v>
      </c>
      <c r="B1921" s="30" t="s">
        <v>3273</v>
      </c>
      <c r="C1921" s="32">
        <v>1</v>
      </c>
    </row>
    <row r="1922" spans="1:3" ht="12" x14ac:dyDescent="0.2">
      <c r="A1922" s="31">
        <v>169</v>
      </c>
      <c r="B1922" s="30" t="s">
        <v>3273</v>
      </c>
      <c r="C1922" s="32">
        <v>1</v>
      </c>
    </row>
    <row r="1923" spans="1:3" ht="12" x14ac:dyDescent="0.2">
      <c r="A1923" s="31">
        <v>168</v>
      </c>
      <c r="B1923" s="30" t="s">
        <v>3273</v>
      </c>
      <c r="C1923" s="32">
        <v>1</v>
      </c>
    </row>
    <row r="1924" spans="1:3" ht="12" x14ac:dyDescent="0.2">
      <c r="A1924" s="31">
        <v>2689</v>
      </c>
      <c r="B1924" s="30" t="s">
        <v>3273</v>
      </c>
      <c r="C1924" s="32">
        <v>1</v>
      </c>
    </row>
    <row r="1925" spans="1:3" ht="12" x14ac:dyDescent="0.2">
      <c r="A1925" s="31">
        <v>2694</v>
      </c>
      <c r="B1925" s="30" t="s">
        <v>3273</v>
      </c>
      <c r="C1925" s="32">
        <v>1</v>
      </c>
    </row>
    <row r="1926" spans="1:3" ht="12" x14ac:dyDescent="0.2">
      <c r="A1926" s="31" t="s">
        <v>3282</v>
      </c>
      <c r="B1926" s="30" t="s">
        <v>3273</v>
      </c>
      <c r="C1926" s="32">
        <v>1</v>
      </c>
    </row>
    <row r="1927" spans="1:3" ht="12" x14ac:dyDescent="0.2">
      <c r="A1927" s="31">
        <v>2818</v>
      </c>
      <c r="B1927" s="30" t="s">
        <v>3273</v>
      </c>
      <c r="C1927" s="32">
        <v>1</v>
      </c>
    </row>
    <row r="1928" spans="1:3" ht="12" x14ac:dyDescent="0.2">
      <c r="A1928" s="31">
        <v>90485</v>
      </c>
      <c r="B1928" s="30" t="s">
        <v>3273</v>
      </c>
      <c r="C1928" s="32">
        <v>1</v>
      </c>
    </row>
    <row r="1929" spans="1:3" ht="12" x14ac:dyDescent="0.2">
      <c r="A1929" s="31" t="s">
        <v>3283</v>
      </c>
      <c r="B1929" s="30" t="s">
        <v>3273</v>
      </c>
      <c r="C1929" s="32">
        <v>1</v>
      </c>
    </row>
    <row r="1930" spans="1:3" ht="12" x14ac:dyDescent="0.2">
      <c r="A1930" s="31" t="s">
        <v>3284</v>
      </c>
      <c r="B1930" s="30" t="s">
        <v>3273</v>
      </c>
      <c r="C1930" s="32">
        <v>1</v>
      </c>
    </row>
    <row r="1931" spans="1:3" ht="12" x14ac:dyDescent="0.2">
      <c r="A1931" s="31" t="s">
        <v>3285</v>
      </c>
      <c r="B1931" s="30" t="s">
        <v>3273</v>
      </c>
      <c r="C1931" s="32">
        <v>1</v>
      </c>
    </row>
    <row r="1932" spans="1:3" ht="12" x14ac:dyDescent="0.2">
      <c r="A1932" s="31">
        <v>3813</v>
      </c>
      <c r="B1932" s="30" t="s">
        <v>3273</v>
      </c>
      <c r="C1932" s="32">
        <v>1</v>
      </c>
    </row>
    <row r="1933" spans="1:3" ht="12" x14ac:dyDescent="0.2">
      <c r="A1933" s="31">
        <v>778</v>
      </c>
      <c r="B1933" s="30" t="s">
        <v>3273</v>
      </c>
      <c r="C1933" s="32">
        <v>1</v>
      </c>
    </row>
    <row r="1934" spans="1:3" ht="12" x14ac:dyDescent="0.2">
      <c r="A1934" s="31" t="s">
        <v>3286</v>
      </c>
      <c r="B1934" s="30" t="s">
        <v>3273</v>
      </c>
      <c r="C1934" s="32">
        <v>1</v>
      </c>
    </row>
    <row r="1935" spans="1:3" ht="12" x14ac:dyDescent="0.2">
      <c r="A1935" s="31" t="s">
        <v>3287</v>
      </c>
      <c r="B1935" s="30" t="s">
        <v>3273</v>
      </c>
      <c r="C1935" s="32">
        <v>1</v>
      </c>
    </row>
    <row r="1936" spans="1:3" ht="12" x14ac:dyDescent="0.2">
      <c r="A1936" s="31" t="s">
        <v>1144</v>
      </c>
      <c r="B1936" s="30" t="s">
        <v>3273</v>
      </c>
      <c r="C1936" s="32">
        <v>1</v>
      </c>
    </row>
    <row r="1937" spans="1:3" ht="12" x14ac:dyDescent="0.2">
      <c r="A1937" s="31" t="s">
        <v>1144</v>
      </c>
      <c r="B1937" s="30" t="s">
        <v>3273</v>
      </c>
      <c r="C1937" s="32">
        <v>1</v>
      </c>
    </row>
    <row r="1938" spans="1:3" ht="12" x14ac:dyDescent="0.2">
      <c r="A1938" s="31" t="s">
        <v>3288</v>
      </c>
      <c r="B1938" s="30" t="s">
        <v>3273</v>
      </c>
      <c r="C1938" s="32">
        <v>1</v>
      </c>
    </row>
    <row r="1939" spans="1:3" ht="24" x14ac:dyDescent="0.2">
      <c r="A1939" s="31" t="s">
        <v>3289</v>
      </c>
      <c r="B1939" s="30" t="s">
        <v>3273</v>
      </c>
      <c r="C1939" s="32">
        <v>1</v>
      </c>
    </row>
    <row r="1940" spans="1:3" ht="24" x14ac:dyDescent="0.2">
      <c r="A1940" s="31" t="s">
        <v>3289</v>
      </c>
      <c r="B1940" s="30" t="s">
        <v>3273</v>
      </c>
      <c r="C1940" s="32">
        <v>1</v>
      </c>
    </row>
    <row r="1941" spans="1:3" ht="12" x14ac:dyDescent="0.2">
      <c r="A1941" s="31">
        <v>2064</v>
      </c>
      <c r="B1941" s="30" t="s">
        <v>3273</v>
      </c>
      <c r="C1941" s="32">
        <v>1</v>
      </c>
    </row>
    <row r="1942" spans="1:3" ht="12" x14ac:dyDescent="0.2">
      <c r="A1942" s="31" t="s">
        <v>3282</v>
      </c>
      <c r="B1942" s="30" t="s">
        <v>3273</v>
      </c>
      <c r="C1942" s="32">
        <v>1</v>
      </c>
    </row>
    <row r="1943" spans="1:3" ht="12" x14ac:dyDescent="0.2">
      <c r="A1943" s="31" t="s">
        <v>3244</v>
      </c>
      <c r="B1943" s="30" t="s">
        <v>3273</v>
      </c>
      <c r="C1943" s="32">
        <v>1</v>
      </c>
    </row>
    <row r="1944" spans="1:3" ht="12" x14ac:dyDescent="0.2">
      <c r="A1944" s="31">
        <v>1011</v>
      </c>
      <c r="B1944" s="30" t="s">
        <v>3273</v>
      </c>
      <c r="C1944" s="32">
        <v>1</v>
      </c>
    </row>
    <row r="1945" spans="1:3" ht="12" x14ac:dyDescent="0.2">
      <c r="A1945" s="31">
        <v>2066</v>
      </c>
      <c r="B1945" s="30" t="s">
        <v>3273</v>
      </c>
      <c r="C1945" s="32">
        <v>1</v>
      </c>
    </row>
    <row r="1946" spans="1:3" ht="12" x14ac:dyDescent="0.2">
      <c r="A1946" s="31">
        <v>1000</v>
      </c>
      <c r="B1946" s="30" t="s">
        <v>3273</v>
      </c>
      <c r="C1946" s="32">
        <v>1</v>
      </c>
    </row>
    <row r="1947" spans="1:3" ht="12" x14ac:dyDescent="0.2">
      <c r="A1947" s="31">
        <v>1012</v>
      </c>
      <c r="B1947" s="30" t="s">
        <v>3273</v>
      </c>
      <c r="C1947" s="32">
        <v>1</v>
      </c>
    </row>
    <row r="1948" spans="1:3" ht="12" x14ac:dyDescent="0.2">
      <c r="A1948" s="31">
        <v>2049</v>
      </c>
      <c r="B1948" s="30" t="s">
        <v>3273</v>
      </c>
      <c r="C1948" s="32">
        <v>1</v>
      </c>
    </row>
    <row r="1949" spans="1:3" ht="12" x14ac:dyDescent="0.2">
      <c r="A1949" s="31" t="s">
        <v>604</v>
      </c>
      <c r="B1949" s="30" t="s">
        <v>3273</v>
      </c>
      <c r="C1949" s="32">
        <v>1</v>
      </c>
    </row>
    <row r="1950" spans="1:3" ht="12" x14ac:dyDescent="0.2">
      <c r="A1950" s="31">
        <v>995</v>
      </c>
      <c r="B1950" s="30" t="s">
        <v>3273</v>
      </c>
      <c r="C1950" s="32">
        <v>1</v>
      </c>
    </row>
    <row r="1951" spans="1:3" ht="12" x14ac:dyDescent="0.2">
      <c r="A1951" s="31">
        <v>2052</v>
      </c>
      <c r="B1951" s="30" t="s">
        <v>3273</v>
      </c>
      <c r="C1951" s="32">
        <v>1</v>
      </c>
    </row>
    <row r="1952" spans="1:3" ht="12" x14ac:dyDescent="0.2">
      <c r="A1952" s="31">
        <v>1005</v>
      </c>
      <c r="B1952" s="30" t="s">
        <v>3273</v>
      </c>
      <c r="C1952" s="32">
        <v>1</v>
      </c>
    </row>
    <row r="1953" spans="1:3" ht="12" x14ac:dyDescent="0.2">
      <c r="A1953" s="31">
        <v>1006</v>
      </c>
      <c r="B1953" s="30" t="s">
        <v>3273</v>
      </c>
      <c r="C1953" s="32">
        <v>1</v>
      </c>
    </row>
    <row r="1954" spans="1:3" ht="12" x14ac:dyDescent="0.2">
      <c r="A1954" s="31">
        <v>2062</v>
      </c>
      <c r="B1954" s="30" t="s">
        <v>3273</v>
      </c>
      <c r="C1954" s="32">
        <v>1</v>
      </c>
    </row>
    <row r="1955" spans="1:3" ht="12" x14ac:dyDescent="0.2">
      <c r="A1955" s="31">
        <v>2066</v>
      </c>
      <c r="B1955" s="30" t="s">
        <v>3273</v>
      </c>
      <c r="C1955" s="32">
        <v>1</v>
      </c>
    </row>
    <row r="1956" spans="1:3" ht="12" x14ac:dyDescent="0.2">
      <c r="A1956" s="31">
        <v>998</v>
      </c>
      <c r="B1956" s="30" t="s">
        <v>3273</v>
      </c>
      <c r="C1956" s="32">
        <v>1</v>
      </c>
    </row>
    <row r="1957" spans="1:3" ht="12" x14ac:dyDescent="0.2">
      <c r="A1957" s="31">
        <v>2205</v>
      </c>
      <c r="B1957" s="30" t="s">
        <v>3273</v>
      </c>
      <c r="C1957" s="32">
        <v>1</v>
      </c>
    </row>
    <row r="1958" spans="1:3" ht="12" x14ac:dyDescent="0.2">
      <c r="A1958" s="31">
        <v>999</v>
      </c>
      <c r="B1958" s="30" t="s">
        <v>3273</v>
      </c>
      <c r="C1958" s="32">
        <v>1</v>
      </c>
    </row>
    <row r="1959" spans="1:3" ht="12" x14ac:dyDescent="0.2">
      <c r="A1959" s="31">
        <v>2061</v>
      </c>
      <c r="B1959" s="30" t="s">
        <v>3273</v>
      </c>
      <c r="C1959" s="32">
        <v>1</v>
      </c>
    </row>
    <row r="1960" spans="1:3" ht="12" x14ac:dyDescent="0.2">
      <c r="A1960" s="31">
        <v>2069</v>
      </c>
      <c r="B1960" s="30" t="s">
        <v>3273</v>
      </c>
      <c r="C1960" s="32">
        <v>1</v>
      </c>
    </row>
    <row r="1961" spans="1:3" ht="12" x14ac:dyDescent="0.2">
      <c r="A1961" s="31">
        <v>1002</v>
      </c>
      <c r="B1961" s="30" t="s">
        <v>3273</v>
      </c>
      <c r="C1961" s="32">
        <v>1</v>
      </c>
    </row>
    <row r="1962" spans="1:3" ht="12" x14ac:dyDescent="0.2">
      <c r="A1962" s="31">
        <v>1001</v>
      </c>
      <c r="B1962" s="30" t="s">
        <v>3273</v>
      </c>
      <c r="C1962" s="32">
        <v>1</v>
      </c>
    </row>
    <row r="1963" spans="1:3" ht="12" x14ac:dyDescent="0.2">
      <c r="A1963" s="31">
        <v>2067</v>
      </c>
      <c r="B1963" s="30" t="s">
        <v>3273</v>
      </c>
      <c r="C1963" s="32">
        <v>1</v>
      </c>
    </row>
    <row r="1964" spans="1:3" ht="12" x14ac:dyDescent="0.2">
      <c r="A1964" s="31">
        <v>2098</v>
      </c>
      <c r="B1964" s="30" t="s">
        <v>3273</v>
      </c>
      <c r="C1964" s="32">
        <v>1</v>
      </c>
    </row>
    <row r="1965" spans="1:3" ht="12" x14ac:dyDescent="0.2">
      <c r="A1965" s="31" t="s">
        <v>604</v>
      </c>
      <c r="B1965" s="30" t="s">
        <v>3273</v>
      </c>
      <c r="C1965" s="32">
        <v>1</v>
      </c>
    </row>
    <row r="1966" spans="1:3" ht="12" x14ac:dyDescent="0.2">
      <c r="A1966" s="31">
        <v>2063</v>
      </c>
      <c r="B1966" s="30" t="s">
        <v>3273</v>
      </c>
      <c r="C1966" s="32">
        <v>1</v>
      </c>
    </row>
    <row r="1967" spans="1:3" ht="12" x14ac:dyDescent="0.2">
      <c r="A1967" s="31">
        <v>1009</v>
      </c>
      <c r="B1967" s="30" t="s">
        <v>3273</v>
      </c>
      <c r="C1967" s="32">
        <v>1</v>
      </c>
    </row>
    <row r="1968" spans="1:3" ht="12" x14ac:dyDescent="0.2">
      <c r="A1968" s="31" t="s">
        <v>604</v>
      </c>
      <c r="B1968" s="30" t="s">
        <v>3273</v>
      </c>
      <c r="C1968" s="32">
        <v>1</v>
      </c>
    </row>
    <row r="1969" spans="1:3" ht="12" x14ac:dyDescent="0.2">
      <c r="A1969" s="31">
        <v>1013</v>
      </c>
      <c r="B1969" s="30" t="s">
        <v>3273</v>
      </c>
      <c r="C1969" s="32">
        <v>1</v>
      </c>
    </row>
    <row r="1970" spans="1:3" ht="12" x14ac:dyDescent="0.2">
      <c r="A1970" s="31">
        <v>2071</v>
      </c>
      <c r="B1970" s="30" t="s">
        <v>3273</v>
      </c>
      <c r="C1970" s="32">
        <v>1</v>
      </c>
    </row>
    <row r="1971" spans="1:3" ht="12" x14ac:dyDescent="0.2">
      <c r="A1971" s="31">
        <v>2100</v>
      </c>
      <c r="B1971" s="30" t="s">
        <v>3273</v>
      </c>
      <c r="C1971" s="32">
        <v>1</v>
      </c>
    </row>
    <row r="1972" spans="1:3" ht="12" x14ac:dyDescent="0.2">
      <c r="A1972" s="31">
        <v>1003</v>
      </c>
      <c r="B1972" s="30" t="s">
        <v>3273</v>
      </c>
      <c r="C1972" s="32">
        <v>1</v>
      </c>
    </row>
    <row r="1973" spans="1:3" ht="12" x14ac:dyDescent="0.2">
      <c r="A1973" s="31">
        <v>1010</v>
      </c>
      <c r="B1973" s="30" t="s">
        <v>3273</v>
      </c>
      <c r="C1973" s="32">
        <v>1</v>
      </c>
    </row>
    <row r="1974" spans="1:3" ht="12" x14ac:dyDescent="0.2">
      <c r="A1974" s="31">
        <v>1008</v>
      </c>
      <c r="B1974" s="30" t="s">
        <v>3273</v>
      </c>
      <c r="C1974" s="32">
        <v>1</v>
      </c>
    </row>
    <row r="1975" spans="1:3" ht="12" x14ac:dyDescent="0.2">
      <c r="A1975" s="31" t="s">
        <v>3290</v>
      </c>
      <c r="B1975" s="30" t="s">
        <v>3273</v>
      </c>
      <c r="C1975" s="32">
        <v>1</v>
      </c>
    </row>
    <row r="1976" spans="1:3" ht="12" x14ac:dyDescent="0.2">
      <c r="A1976" s="31" t="s">
        <v>3290</v>
      </c>
      <c r="B1976" s="30" t="s">
        <v>3273</v>
      </c>
      <c r="C1976" s="32">
        <v>1</v>
      </c>
    </row>
    <row r="1977" spans="1:3" ht="12" x14ac:dyDescent="0.2">
      <c r="A1977" s="31" t="s">
        <v>3291</v>
      </c>
      <c r="B1977" s="30" t="s">
        <v>3273</v>
      </c>
      <c r="C1977" s="32">
        <v>1</v>
      </c>
    </row>
    <row r="1978" spans="1:3" ht="12" x14ac:dyDescent="0.2">
      <c r="A1978" s="31" t="s">
        <v>3288</v>
      </c>
      <c r="B1978" s="30" t="s">
        <v>3273</v>
      </c>
      <c r="C1978" s="32">
        <v>1</v>
      </c>
    </row>
    <row r="1979" spans="1:3" ht="12" x14ac:dyDescent="0.2">
      <c r="A1979" s="31" t="s">
        <v>1144</v>
      </c>
      <c r="B1979" s="30" t="s">
        <v>3273</v>
      </c>
      <c r="C1979" s="32">
        <v>1</v>
      </c>
    </row>
    <row r="1980" spans="1:3" ht="12" x14ac:dyDescent="0.2">
      <c r="A1980" s="31" t="s">
        <v>1144</v>
      </c>
      <c r="B1980" s="30" t="s">
        <v>3273</v>
      </c>
      <c r="C1980" s="32">
        <v>1</v>
      </c>
    </row>
    <row r="1981" spans="1:3" ht="12" x14ac:dyDescent="0.2">
      <c r="A1981" s="31" t="s">
        <v>1144</v>
      </c>
      <c r="B1981" s="30" t="s">
        <v>3273</v>
      </c>
      <c r="C1981" s="32">
        <v>1</v>
      </c>
    </row>
    <row r="1982" spans="1:3" ht="12" x14ac:dyDescent="0.2">
      <c r="A1982" s="31" t="s">
        <v>1144</v>
      </c>
      <c r="B1982" s="30" t="s">
        <v>3273</v>
      </c>
      <c r="C1982" s="32">
        <v>1</v>
      </c>
    </row>
    <row r="1983" spans="1:3" ht="12" x14ac:dyDescent="0.2">
      <c r="A1983" s="31" t="s">
        <v>1144</v>
      </c>
      <c r="B1983" s="30" t="s">
        <v>3273</v>
      </c>
      <c r="C1983" s="32">
        <v>1</v>
      </c>
    </row>
    <row r="1984" spans="1:3" ht="12" x14ac:dyDescent="0.2">
      <c r="A1984" s="31" t="s">
        <v>1144</v>
      </c>
      <c r="B1984" s="30" t="s">
        <v>3273</v>
      </c>
      <c r="C1984" s="32">
        <v>1</v>
      </c>
    </row>
    <row r="1985" spans="1:3" ht="12" x14ac:dyDescent="0.2">
      <c r="A1985" s="31" t="s">
        <v>1144</v>
      </c>
      <c r="B1985" s="30" t="s">
        <v>3273</v>
      </c>
      <c r="C1985" s="32">
        <v>1</v>
      </c>
    </row>
    <row r="1986" spans="1:3" ht="12" x14ac:dyDescent="0.2">
      <c r="A1986" s="31" t="s">
        <v>1144</v>
      </c>
      <c r="B1986" s="30" t="s">
        <v>3273</v>
      </c>
      <c r="C1986" s="32">
        <v>1</v>
      </c>
    </row>
    <row r="1987" spans="1:3" ht="12" x14ac:dyDescent="0.2">
      <c r="A1987" s="31" t="s">
        <v>1144</v>
      </c>
      <c r="B1987" s="30" t="s">
        <v>3273</v>
      </c>
      <c r="C1987" s="32">
        <v>1</v>
      </c>
    </row>
    <row r="1988" spans="1:3" ht="12" x14ac:dyDescent="0.2">
      <c r="A1988" s="31" t="s">
        <v>1144</v>
      </c>
      <c r="B1988" s="30" t="s">
        <v>3273</v>
      </c>
      <c r="C1988" s="32">
        <v>1</v>
      </c>
    </row>
    <row r="1989" spans="1:3" ht="12" x14ac:dyDescent="0.2">
      <c r="A1989" s="31" t="s">
        <v>1144</v>
      </c>
      <c r="B1989" s="30" t="s">
        <v>3273</v>
      </c>
      <c r="C1989" s="32">
        <v>1</v>
      </c>
    </row>
    <row r="1990" spans="1:3" ht="12" x14ac:dyDescent="0.2">
      <c r="A1990" s="31" t="s">
        <v>1144</v>
      </c>
      <c r="B1990" s="30" t="s">
        <v>3273</v>
      </c>
      <c r="C1990" s="32">
        <v>1</v>
      </c>
    </row>
    <row r="1991" spans="1:3" ht="12" x14ac:dyDescent="0.2">
      <c r="A1991" s="31" t="s">
        <v>1144</v>
      </c>
      <c r="B1991" s="30" t="s">
        <v>3273</v>
      </c>
      <c r="C1991" s="32">
        <v>1</v>
      </c>
    </row>
    <row r="1992" spans="1:3" ht="12" x14ac:dyDescent="0.2">
      <c r="A1992" s="31" t="s">
        <v>1144</v>
      </c>
      <c r="B1992" s="30" t="s">
        <v>3273</v>
      </c>
      <c r="C1992" s="32">
        <v>1</v>
      </c>
    </row>
    <row r="1993" spans="1:3" ht="12" x14ac:dyDescent="0.2">
      <c r="A1993" s="31" t="s">
        <v>1144</v>
      </c>
      <c r="B1993" s="30" t="s">
        <v>3273</v>
      </c>
      <c r="C1993" s="32">
        <v>1</v>
      </c>
    </row>
    <row r="1994" spans="1:3" ht="12" x14ac:dyDescent="0.2">
      <c r="A1994" s="31" t="s">
        <v>1144</v>
      </c>
      <c r="B1994" s="30" t="s">
        <v>3273</v>
      </c>
      <c r="C1994" s="32">
        <v>1</v>
      </c>
    </row>
    <row r="1995" spans="1:3" ht="12" x14ac:dyDescent="0.2">
      <c r="A1995" s="31" t="s">
        <v>1144</v>
      </c>
      <c r="B1995" s="30" t="s">
        <v>3273</v>
      </c>
      <c r="C1995" s="32">
        <v>1</v>
      </c>
    </row>
    <row r="1996" spans="1:3" ht="12" x14ac:dyDescent="0.2">
      <c r="A1996" s="31" t="s">
        <v>1144</v>
      </c>
      <c r="B1996" s="30" t="s">
        <v>3273</v>
      </c>
      <c r="C1996" s="32">
        <v>1</v>
      </c>
    </row>
    <row r="1997" spans="1:3" ht="12" x14ac:dyDescent="0.2">
      <c r="A1997" s="31" t="s">
        <v>1144</v>
      </c>
      <c r="B1997" s="30" t="s">
        <v>3273</v>
      </c>
      <c r="C1997" s="32">
        <v>1</v>
      </c>
    </row>
    <row r="1998" spans="1:3" ht="12" x14ac:dyDescent="0.2">
      <c r="A1998" s="31" t="s">
        <v>1144</v>
      </c>
      <c r="B1998" s="30" t="s">
        <v>3273</v>
      </c>
      <c r="C1998" s="32">
        <v>1</v>
      </c>
    </row>
    <row r="1999" spans="1:3" ht="12" x14ac:dyDescent="0.2">
      <c r="A1999" s="31" t="s">
        <v>1144</v>
      </c>
      <c r="B1999" s="30" t="s">
        <v>3273</v>
      </c>
      <c r="C1999" s="32">
        <v>1</v>
      </c>
    </row>
    <row r="2000" spans="1:3" ht="12" x14ac:dyDescent="0.2">
      <c r="A2000" s="31" t="s">
        <v>1144</v>
      </c>
      <c r="B2000" s="30" t="s">
        <v>3273</v>
      </c>
      <c r="C2000" s="32">
        <v>1</v>
      </c>
    </row>
    <row r="2001" spans="1:3" ht="12" x14ac:dyDescent="0.2">
      <c r="A2001" s="31" t="s">
        <v>1144</v>
      </c>
      <c r="B2001" s="30" t="s">
        <v>3273</v>
      </c>
      <c r="C2001" s="32">
        <v>1</v>
      </c>
    </row>
    <row r="2002" spans="1:3" ht="12" x14ac:dyDescent="0.2">
      <c r="A2002" s="31" t="s">
        <v>1144</v>
      </c>
      <c r="B2002" s="30" t="s">
        <v>3273</v>
      </c>
      <c r="C2002" s="32">
        <v>1</v>
      </c>
    </row>
    <row r="2003" spans="1:3" ht="12" x14ac:dyDescent="0.2">
      <c r="A2003" s="31" t="s">
        <v>1144</v>
      </c>
      <c r="B2003" s="30" t="s">
        <v>3273</v>
      </c>
      <c r="C2003" s="32">
        <v>1</v>
      </c>
    </row>
    <row r="2004" spans="1:3" ht="12" x14ac:dyDescent="0.2">
      <c r="A2004" s="31" t="s">
        <v>1144</v>
      </c>
      <c r="B2004" s="30" t="s">
        <v>3273</v>
      </c>
      <c r="C2004" s="32">
        <v>1</v>
      </c>
    </row>
    <row r="2005" spans="1:3" ht="12" x14ac:dyDescent="0.2">
      <c r="A2005" s="31" t="s">
        <v>1144</v>
      </c>
      <c r="B2005" s="30" t="s">
        <v>3273</v>
      </c>
      <c r="C2005" s="32">
        <v>1</v>
      </c>
    </row>
    <row r="2006" spans="1:3" ht="12" x14ac:dyDescent="0.2">
      <c r="A2006" s="31" t="s">
        <v>1144</v>
      </c>
      <c r="B2006" s="30" t="s">
        <v>3273</v>
      </c>
      <c r="C2006" s="32">
        <v>1</v>
      </c>
    </row>
    <row r="2007" spans="1:3" ht="12" x14ac:dyDescent="0.2">
      <c r="A2007" s="31" t="s">
        <v>1144</v>
      </c>
      <c r="B2007" s="30" t="s">
        <v>3273</v>
      </c>
      <c r="C2007" s="32">
        <v>1</v>
      </c>
    </row>
    <row r="2008" spans="1:3" ht="12" x14ac:dyDescent="0.2">
      <c r="A2008" s="31" t="s">
        <v>1144</v>
      </c>
      <c r="B2008" s="30" t="s">
        <v>3273</v>
      </c>
      <c r="C2008" s="32">
        <v>1</v>
      </c>
    </row>
    <row r="2009" spans="1:3" ht="12" x14ac:dyDescent="0.2">
      <c r="A2009" s="31" t="s">
        <v>1144</v>
      </c>
      <c r="B2009" s="30" t="s">
        <v>3273</v>
      </c>
      <c r="C2009" s="32">
        <v>1</v>
      </c>
    </row>
    <row r="2010" spans="1:3" ht="12" x14ac:dyDescent="0.2">
      <c r="A2010" s="31" t="s">
        <v>1144</v>
      </c>
      <c r="B2010" s="30" t="s">
        <v>3273</v>
      </c>
      <c r="C2010" s="32">
        <v>1</v>
      </c>
    </row>
    <row r="2011" spans="1:3" ht="12" x14ac:dyDescent="0.2">
      <c r="A2011" s="31" t="s">
        <v>1144</v>
      </c>
      <c r="B2011" s="30" t="s">
        <v>3273</v>
      </c>
      <c r="C2011" s="32">
        <v>1</v>
      </c>
    </row>
    <row r="2012" spans="1:3" ht="12" x14ac:dyDescent="0.2">
      <c r="A2012" s="31" t="s">
        <v>1144</v>
      </c>
      <c r="B2012" s="30" t="s">
        <v>3273</v>
      </c>
      <c r="C2012" s="32">
        <v>1</v>
      </c>
    </row>
    <row r="2013" spans="1:3" ht="12" x14ac:dyDescent="0.2">
      <c r="A2013" s="31" t="s">
        <v>3288</v>
      </c>
      <c r="B2013" s="30" t="s">
        <v>3273</v>
      </c>
      <c r="C2013" s="32">
        <v>1</v>
      </c>
    </row>
    <row r="2014" spans="1:3" ht="12" x14ac:dyDescent="0.2">
      <c r="A2014" s="31" t="s">
        <v>1144</v>
      </c>
      <c r="B2014" s="30" t="s">
        <v>3273</v>
      </c>
      <c r="C2014" s="32">
        <v>1</v>
      </c>
    </row>
    <row r="2015" spans="1:3" ht="12" x14ac:dyDescent="0.2">
      <c r="A2015" s="31" t="s">
        <v>3244</v>
      </c>
      <c r="B2015" s="30" t="s">
        <v>3292</v>
      </c>
      <c r="C2015" s="32">
        <v>1</v>
      </c>
    </row>
    <row r="2016" spans="1:3" ht="12" x14ac:dyDescent="0.2">
      <c r="A2016" s="31" t="s">
        <v>3244</v>
      </c>
      <c r="B2016" s="30" t="s">
        <v>3293</v>
      </c>
      <c r="C2016" s="32">
        <v>1</v>
      </c>
    </row>
    <row r="2017" spans="1:3" ht="12" x14ac:dyDescent="0.2">
      <c r="A2017" s="31" t="s">
        <v>3244</v>
      </c>
      <c r="B2017" s="30" t="s">
        <v>3294</v>
      </c>
      <c r="C2017" s="32">
        <v>1</v>
      </c>
    </row>
    <row r="2018" spans="1:3" ht="12" x14ac:dyDescent="0.2">
      <c r="A2018" s="31" t="s">
        <v>3244</v>
      </c>
      <c r="B2018" s="30" t="s">
        <v>3295</v>
      </c>
      <c r="C2018" s="32">
        <v>1</v>
      </c>
    </row>
    <row r="2019" spans="1:3" ht="12" x14ac:dyDescent="0.2">
      <c r="A2019" s="31" t="s">
        <v>3244</v>
      </c>
      <c r="B2019" s="30" t="s">
        <v>3296</v>
      </c>
      <c r="C2019" s="32">
        <v>1</v>
      </c>
    </row>
    <row r="2020" spans="1:3" ht="12" x14ac:dyDescent="0.2">
      <c r="A2020" s="31" t="s">
        <v>3244</v>
      </c>
      <c r="B2020" s="30" t="s">
        <v>3297</v>
      </c>
      <c r="C2020" s="32">
        <v>1</v>
      </c>
    </row>
    <row r="2021" spans="1:3" ht="12" x14ac:dyDescent="0.2">
      <c r="A2021" s="31" t="s">
        <v>3244</v>
      </c>
      <c r="B2021" s="30" t="s">
        <v>3298</v>
      </c>
      <c r="C2021" s="32">
        <v>1</v>
      </c>
    </row>
    <row r="2022" spans="1:3" ht="12" x14ac:dyDescent="0.2">
      <c r="A2022" s="31" t="s">
        <v>3244</v>
      </c>
      <c r="B2022" s="30" t="s">
        <v>3299</v>
      </c>
      <c r="C2022" s="32">
        <v>1</v>
      </c>
    </row>
    <row r="2023" spans="1:3" ht="12" x14ac:dyDescent="0.2">
      <c r="A2023" s="31" t="s">
        <v>3244</v>
      </c>
      <c r="B2023" s="30" t="s">
        <v>3300</v>
      </c>
      <c r="C2023" s="32">
        <v>1</v>
      </c>
    </row>
    <row r="2024" spans="1:3" ht="12" x14ac:dyDescent="0.2">
      <c r="A2024" s="31" t="s">
        <v>3244</v>
      </c>
      <c r="B2024" s="30" t="s">
        <v>3301</v>
      </c>
      <c r="C2024" s="32">
        <v>1</v>
      </c>
    </row>
    <row r="2025" spans="1:3" ht="12" x14ac:dyDescent="0.2">
      <c r="A2025" s="31" t="s">
        <v>3244</v>
      </c>
      <c r="B2025" s="30" t="s">
        <v>3302</v>
      </c>
      <c r="C2025" s="32">
        <v>1</v>
      </c>
    </row>
    <row r="2026" spans="1:3" ht="12" x14ac:dyDescent="0.2">
      <c r="A2026" s="31" t="s">
        <v>3244</v>
      </c>
      <c r="B2026" s="30" t="s">
        <v>3303</v>
      </c>
      <c r="C2026" s="32">
        <v>1</v>
      </c>
    </row>
    <row r="2027" spans="1:3" ht="12" x14ac:dyDescent="0.2">
      <c r="A2027" s="31" t="s">
        <v>3244</v>
      </c>
      <c r="B2027" s="30" t="s">
        <v>3304</v>
      </c>
      <c r="C2027" s="32">
        <v>1</v>
      </c>
    </row>
    <row r="2028" spans="1:3" ht="12" x14ac:dyDescent="0.2">
      <c r="A2028" s="31" t="s">
        <v>3244</v>
      </c>
      <c r="B2028" s="30" t="s">
        <v>3305</v>
      </c>
      <c r="C2028" s="32">
        <v>1</v>
      </c>
    </row>
    <row r="2029" spans="1:3" ht="12" x14ac:dyDescent="0.2">
      <c r="A2029" s="31" t="s">
        <v>3244</v>
      </c>
      <c r="B2029" s="30" t="s">
        <v>3306</v>
      </c>
      <c r="C2029" s="32">
        <v>1</v>
      </c>
    </row>
    <row r="2030" spans="1:3" ht="12" x14ac:dyDescent="0.2">
      <c r="A2030" s="31" t="s">
        <v>3244</v>
      </c>
      <c r="B2030" s="30" t="s">
        <v>3307</v>
      </c>
      <c r="C2030" s="32">
        <v>1</v>
      </c>
    </row>
    <row r="2031" spans="1:3" ht="12" x14ac:dyDescent="0.2">
      <c r="A2031" s="31" t="s">
        <v>3244</v>
      </c>
      <c r="B2031" s="30" t="s">
        <v>3308</v>
      </c>
      <c r="C2031" s="32">
        <v>1</v>
      </c>
    </row>
    <row r="2032" spans="1:3" ht="12" x14ac:dyDescent="0.2">
      <c r="A2032" s="31" t="s">
        <v>3244</v>
      </c>
      <c r="B2032" s="30" t="s">
        <v>3309</v>
      </c>
      <c r="C2032" s="32">
        <v>1</v>
      </c>
    </row>
    <row r="2033" spans="1:3" ht="12" x14ac:dyDescent="0.2">
      <c r="A2033" s="31" t="s">
        <v>3244</v>
      </c>
      <c r="B2033" s="30" t="s">
        <v>3310</v>
      </c>
      <c r="C2033" s="32">
        <v>1</v>
      </c>
    </row>
    <row r="2034" spans="1:3" ht="12" x14ac:dyDescent="0.2">
      <c r="A2034" s="31" t="s">
        <v>3244</v>
      </c>
      <c r="B2034" s="30" t="s">
        <v>3311</v>
      </c>
      <c r="C2034" s="32">
        <v>1</v>
      </c>
    </row>
    <row r="2035" spans="1:3" ht="12" x14ac:dyDescent="0.2">
      <c r="A2035" s="31" t="s">
        <v>3244</v>
      </c>
      <c r="B2035" s="30" t="s">
        <v>3312</v>
      </c>
      <c r="C2035" s="32">
        <v>1</v>
      </c>
    </row>
    <row r="2036" spans="1:3" ht="12" x14ac:dyDescent="0.2">
      <c r="A2036" s="31" t="s">
        <v>3244</v>
      </c>
      <c r="B2036" s="30" t="s">
        <v>3313</v>
      </c>
      <c r="C2036" s="32">
        <v>1</v>
      </c>
    </row>
    <row r="2037" spans="1:3" ht="12" x14ac:dyDescent="0.2">
      <c r="A2037" s="31" t="s">
        <v>3244</v>
      </c>
      <c r="B2037" s="30" t="s">
        <v>3314</v>
      </c>
      <c r="C2037" s="32">
        <v>1</v>
      </c>
    </row>
    <row r="2038" spans="1:3" ht="12" x14ac:dyDescent="0.2">
      <c r="A2038" s="31" t="s">
        <v>3315</v>
      </c>
      <c r="B2038" s="30" t="s">
        <v>3316</v>
      </c>
      <c r="C2038" s="32">
        <f t="shared" ref="C2038:C2043" si="0">(1405.88*0.16)+1405.88</f>
        <v>1630.8208000000002</v>
      </c>
    </row>
    <row r="2039" spans="1:3" ht="12" x14ac:dyDescent="0.2">
      <c r="A2039" s="31" t="s">
        <v>3317</v>
      </c>
      <c r="B2039" s="30" t="s">
        <v>3316</v>
      </c>
      <c r="C2039" s="32">
        <f t="shared" si="0"/>
        <v>1630.8208000000002</v>
      </c>
    </row>
    <row r="2040" spans="1:3" ht="12" x14ac:dyDescent="0.2">
      <c r="A2040" s="31" t="s">
        <v>3318</v>
      </c>
      <c r="B2040" s="30" t="s">
        <v>3316</v>
      </c>
      <c r="C2040" s="32">
        <f t="shared" si="0"/>
        <v>1630.8208000000002</v>
      </c>
    </row>
    <row r="2041" spans="1:3" ht="12" x14ac:dyDescent="0.2">
      <c r="A2041" s="31" t="s">
        <v>3319</v>
      </c>
      <c r="B2041" s="30" t="s">
        <v>3316</v>
      </c>
      <c r="C2041" s="32">
        <f t="shared" si="0"/>
        <v>1630.8208000000002</v>
      </c>
    </row>
    <row r="2042" spans="1:3" ht="12" x14ac:dyDescent="0.2">
      <c r="A2042" s="31" t="s">
        <v>3320</v>
      </c>
      <c r="B2042" s="30" t="s">
        <v>3316</v>
      </c>
      <c r="C2042" s="32">
        <f t="shared" si="0"/>
        <v>1630.8208000000002</v>
      </c>
    </row>
    <row r="2043" spans="1:3" ht="12" x14ac:dyDescent="0.2">
      <c r="A2043" s="31" t="s">
        <v>3321</v>
      </c>
      <c r="B2043" s="30" t="s">
        <v>3316</v>
      </c>
      <c r="C2043" s="32">
        <f t="shared" si="0"/>
        <v>1630.8208000000002</v>
      </c>
    </row>
    <row r="2044" spans="1:3" ht="12" x14ac:dyDescent="0.2">
      <c r="A2044" s="31" t="s">
        <v>3322</v>
      </c>
      <c r="B2044" s="30" t="s">
        <v>3323</v>
      </c>
      <c r="C2044" s="32">
        <f>(3022.35*0.16)+3022.35</f>
        <v>3505.9259999999999</v>
      </c>
    </row>
    <row r="2045" spans="1:3" ht="12" x14ac:dyDescent="0.2">
      <c r="A2045" s="31" t="s">
        <v>3324</v>
      </c>
      <c r="B2045" s="30" t="s">
        <v>3323</v>
      </c>
      <c r="C2045" s="32">
        <f>(3022.35*0.16)+3022.35</f>
        <v>3505.9259999999999</v>
      </c>
    </row>
    <row r="2046" spans="1:3" ht="12" x14ac:dyDescent="0.2">
      <c r="A2046" s="31" t="s">
        <v>3325</v>
      </c>
      <c r="B2046" s="30" t="s">
        <v>3326</v>
      </c>
      <c r="C2046" s="32">
        <f>9376.47*0.16+9376.47</f>
        <v>10876.705199999999</v>
      </c>
    </row>
    <row r="2047" spans="1:3" ht="12" x14ac:dyDescent="0.2">
      <c r="A2047" s="31" t="s">
        <v>3327</v>
      </c>
      <c r="B2047" s="30" t="s">
        <v>3328</v>
      </c>
      <c r="C2047" s="32">
        <f>(3157.52*0.16)+3157.52</f>
        <v>3662.7231999999999</v>
      </c>
    </row>
    <row r="2048" spans="1:3" ht="12" x14ac:dyDescent="0.2">
      <c r="A2048" s="31" t="s">
        <v>3329</v>
      </c>
      <c r="B2048" s="30" t="s">
        <v>3330</v>
      </c>
      <c r="C2048" s="32">
        <f>4999*0.16+4999</f>
        <v>5798.84</v>
      </c>
    </row>
    <row r="2049" spans="1:3" ht="12" x14ac:dyDescent="0.2">
      <c r="A2049" s="31" t="s">
        <v>3331</v>
      </c>
      <c r="B2049" s="30" t="s">
        <v>3332</v>
      </c>
      <c r="C2049" s="32">
        <f>(8999*0.16)+8999</f>
        <v>10438.84</v>
      </c>
    </row>
    <row r="2050" spans="1:3" ht="24" x14ac:dyDescent="0.2">
      <c r="A2050" s="31" t="s">
        <v>3333</v>
      </c>
      <c r="B2050" s="30" t="s">
        <v>3334</v>
      </c>
      <c r="C2050" s="32">
        <v>8352</v>
      </c>
    </row>
    <row r="2051" spans="1:3" ht="36" x14ac:dyDescent="0.2">
      <c r="A2051" s="31" t="s">
        <v>1475</v>
      </c>
      <c r="B2051" s="30" t="s">
        <v>1476</v>
      </c>
      <c r="C2051" s="32">
        <f>(15618+4403+2133+480+650+560)*0.16+23844</f>
        <v>27659.040000000001</v>
      </c>
    </row>
    <row r="2052" spans="1:3" ht="24" x14ac:dyDescent="0.2">
      <c r="A2052" s="31" t="s">
        <v>1477</v>
      </c>
      <c r="B2052" s="30" t="s">
        <v>1478</v>
      </c>
      <c r="C2052" s="32">
        <f>+(2000*0.16)+2000</f>
        <v>2320</v>
      </c>
    </row>
    <row r="2053" spans="1:3" ht="24" x14ac:dyDescent="0.2">
      <c r="A2053" s="31" t="s">
        <v>3335</v>
      </c>
      <c r="B2053" s="30" t="s">
        <v>3955</v>
      </c>
      <c r="C2053" s="32">
        <v>16999</v>
      </c>
    </row>
    <row r="2054" spans="1:3" ht="24" x14ac:dyDescent="0.2">
      <c r="A2054" s="31" t="s">
        <v>3336</v>
      </c>
      <c r="B2054" s="30" t="s">
        <v>3956</v>
      </c>
      <c r="C2054" s="32">
        <v>9466.6</v>
      </c>
    </row>
    <row r="2055" spans="1:3" ht="24" x14ac:dyDescent="0.2">
      <c r="A2055" s="31" t="s">
        <v>3338</v>
      </c>
      <c r="B2055" s="30" t="s">
        <v>3337</v>
      </c>
      <c r="C2055" s="32">
        <f>(6700*0.16)+6700</f>
        <v>7772</v>
      </c>
    </row>
    <row r="2056" spans="1:3" ht="24" x14ac:dyDescent="0.2">
      <c r="A2056" s="31" t="s">
        <v>3338</v>
      </c>
      <c r="B2056" s="30" t="s">
        <v>3337</v>
      </c>
      <c r="C2056" s="32">
        <f>(6700*0.16)+6700</f>
        <v>7772</v>
      </c>
    </row>
    <row r="2057" spans="1:3" ht="24" x14ac:dyDescent="0.2">
      <c r="A2057" s="31" t="s">
        <v>3340</v>
      </c>
      <c r="B2057" s="30" t="s">
        <v>3339</v>
      </c>
      <c r="C2057" s="32">
        <f>(818.97*0.16)+818.97</f>
        <v>950.00520000000006</v>
      </c>
    </row>
    <row r="2058" spans="1:3" ht="24" x14ac:dyDescent="0.2">
      <c r="A2058" s="31" t="s">
        <v>3341</v>
      </c>
      <c r="B2058" s="30" t="s">
        <v>3339</v>
      </c>
      <c r="C2058" s="32">
        <f>(1163.79*0.16)+1163.79</f>
        <v>1349.9964</v>
      </c>
    </row>
    <row r="2059" spans="1:3" ht="24" x14ac:dyDescent="0.2">
      <c r="A2059" s="31" t="s">
        <v>3342</v>
      </c>
      <c r="B2059" s="30" t="s">
        <v>3339</v>
      </c>
      <c r="C2059" s="32">
        <f>(818.97*0.16)+818.97</f>
        <v>950.00520000000006</v>
      </c>
    </row>
    <row r="2060" spans="1:3" ht="24" x14ac:dyDescent="0.2">
      <c r="A2060" s="31" t="s">
        <v>3343</v>
      </c>
      <c r="B2060" s="30" t="s">
        <v>3339</v>
      </c>
      <c r="C2060" s="32">
        <f>(818.97*0.16)+818.97</f>
        <v>950.00520000000006</v>
      </c>
    </row>
    <row r="2061" spans="1:3" ht="24" x14ac:dyDescent="0.2">
      <c r="A2061" s="31" t="s">
        <v>3345</v>
      </c>
      <c r="B2061" s="30" t="s">
        <v>3344</v>
      </c>
      <c r="C2061" s="32">
        <f>(991.38*0.16)+991.38</f>
        <v>1150.0008</v>
      </c>
    </row>
    <row r="2062" spans="1:3" ht="24" x14ac:dyDescent="0.2">
      <c r="A2062" s="31" t="s">
        <v>3346</v>
      </c>
      <c r="B2062" s="30" t="s">
        <v>3344</v>
      </c>
      <c r="C2062" s="32">
        <f>(991.38*0.16)+991.38</f>
        <v>1150.0008</v>
      </c>
    </row>
    <row r="2063" spans="1:3" ht="24" x14ac:dyDescent="0.2">
      <c r="A2063" s="31" t="s">
        <v>3347</v>
      </c>
      <c r="B2063" s="30" t="s">
        <v>3339</v>
      </c>
      <c r="C2063" s="32">
        <f>(732.75*0.16)+732.75</f>
        <v>849.99</v>
      </c>
    </row>
    <row r="2064" spans="1:3" ht="24" x14ac:dyDescent="0.2">
      <c r="A2064" s="31" t="s">
        <v>3348</v>
      </c>
      <c r="B2064" s="30" t="s">
        <v>3339</v>
      </c>
      <c r="C2064" s="32">
        <f>(732.75*0.16)+732.75</f>
        <v>849.99</v>
      </c>
    </row>
    <row r="2065" spans="1:3" ht="24" x14ac:dyDescent="0.2">
      <c r="A2065" s="31" t="s">
        <v>3349</v>
      </c>
      <c r="B2065" s="30" t="s">
        <v>3339</v>
      </c>
      <c r="C2065" s="32">
        <f>(732.75*0.16)+732.75</f>
        <v>849.99</v>
      </c>
    </row>
    <row r="2066" spans="1:3" ht="12" x14ac:dyDescent="0.2">
      <c r="A2066" s="31" t="s">
        <v>593</v>
      </c>
      <c r="B2066" s="30" t="s">
        <v>3339</v>
      </c>
      <c r="C2066" s="32">
        <f>(1163.79*0.16)+1163.79</f>
        <v>1349.9964</v>
      </c>
    </row>
    <row r="2067" spans="1:3" ht="12" x14ac:dyDescent="0.2">
      <c r="A2067" s="31" t="s">
        <v>3351</v>
      </c>
      <c r="B2067" s="30" t="s">
        <v>3350</v>
      </c>
      <c r="C2067" s="32">
        <v>6799</v>
      </c>
    </row>
    <row r="2068" spans="1:3" ht="12" x14ac:dyDescent="0.2">
      <c r="A2068" s="31" t="s">
        <v>3353</v>
      </c>
      <c r="B2068" s="30" t="s">
        <v>3352</v>
      </c>
      <c r="C2068" s="32">
        <f>(905.1724*0.16)+905.1724</f>
        <v>1049.999984</v>
      </c>
    </row>
    <row r="2069" spans="1:3" ht="24" x14ac:dyDescent="0.2">
      <c r="A2069" s="31" t="s">
        <v>3354</v>
      </c>
      <c r="B2069" s="30" t="s">
        <v>3352</v>
      </c>
      <c r="C2069" s="32">
        <f>(905.1724*0.16)+905.1724</f>
        <v>1049.999984</v>
      </c>
    </row>
    <row r="2070" spans="1:3" ht="24" x14ac:dyDescent="0.2">
      <c r="A2070" s="31" t="s">
        <v>3356</v>
      </c>
      <c r="B2070" s="30" t="s">
        <v>3355</v>
      </c>
      <c r="C2070" s="32">
        <f>810*0.16+810</f>
        <v>939.6</v>
      </c>
    </row>
    <row r="2071" spans="1:3" ht="12" x14ac:dyDescent="0.2">
      <c r="A2071" s="31" t="s">
        <v>3357</v>
      </c>
      <c r="B2071" s="30" t="s">
        <v>3355</v>
      </c>
      <c r="C2071" s="32">
        <f>810*0.16+810</f>
        <v>939.6</v>
      </c>
    </row>
    <row r="2072" spans="1:3" ht="12" x14ac:dyDescent="0.2">
      <c r="A2072" s="31" t="s">
        <v>3359</v>
      </c>
      <c r="B2072" s="30" t="s">
        <v>3358</v>
      </c>
      <c r="C2072" s="32">
        <f>7758.62*0.16+7758.62</f>
        <v>8999.9992000000002</v>
      </c>
    </row>
    <row r="2073" spans="1:3" ht="12" x14ac:dyDescent="0.2">
      <c r="A2073" s="31" t="s">
        <v>3360</v>
      </c>
      <c r="B2073" s="30" t="s">
        <v>3358</v>
      </c>
      <c r="C2073" s="32">
        <f>7758.62*0.16+7758.62</f>
        <v>8999.9992000000002</v>
      </c>
    </row>
    <row r="2074" spans="1:3" ht="12" x14ac:dyDescent="0.2">
      <c r="A2074" s="31" t="s">
        <v>3362</v>
      </c>
      <c r="B2074" s="30" t="s">
        <v>3361</v>
      </c>
      <c r="C2074" s="32">
        <f>3448.28*0.16+3448.28</f>
        <v>4000.0048000000002</v>
      </c>
    </row>
    <row r="2075" spans="1:3" ht="12" x14ac:dyDescent="0.2">
      <c r="A2075" s="31" t="s">
        <v>3363</v>
      </c>
      <c r="B2075" s="30" t="s">
        <v>3361</v>
      </c>
      <c r="C2075" s="32">
        <f>3448.28*0.16+3448.28</f>
        <v>4000.0048000000002</v>
      </c>
    </row>
    <row r="2076" spans="1:3" ht="12" x14ac:dyDescent="0.2">
      <c r="A2076" s="31" t="s">
        <v>3365</v>
      </c>
      <c r="B2076" s="30" t="s">
        <v>3364</v>
      </c>
      <c r="C2076" s="32">
        <f>5172.41*0.16+5172.41</f>
        <v>5999.9956000000002</v>
      </c>
    </row>
    <row r="2077" spans="1:3" ht="12" x14ac:dyDescent="0.2">
      <c r="A2077" s="31" t="s">
        <v>3367</v>
      </c>
      <c r="B2077" s="30" t="s">
        <v>3366</v>
      </c>
      <c r="C2077" s="32">
        <f>2974.14*0.16+2974.14</f>
        <v>3450.0023999999999</v>
      </c>
    </row>
    <row r="2078" spans="1:3" ht="12" x14ac:dyDescent="0.2">
      <c r="A2078" s="31" t="s">
        <v>3368</v>
      </c>
      <c r="B2078" s="30" t="s">
        <v>3366</v>
      </c>
      <c r="C2078" s="32">
        <f>2974.14*0.16+2974.14</f>
        <v>3450.0023999999999</v>
      </c>
    </row>
    <row r="2079" spans="1:3" ht="12" x14ac:dyDescent="0.2">
      <c r="A2079" s="31" t="s">
        <v>3370</v>
      </c>
      <c r="B2079" s="30" t="s">
        <v>3369</v>
      </c>
      <c r="C2079" s="32">
        <f>(2586.21*0.16)+2586.21</f>
        <v>3000.0036</v>
      </c>
    </row>
    <row r="2080" spans="1:3" ht="12" x14ac:dyDescent="0.2">
      <c r="A2080" s="31" t="s">
        <v>3372</v>
      </c>
      <c r="B2080" s="30" t="s">
        <v>3371</v>
      </c>
      <c r="C2080" s="32">
        <f>(1465.52*0.16)+1465.52</f>
        <v>1700.0032000000001</v>
      </c>
    </row>
    <row r="2081" spans="1:3" ht="12" x14ac:dyDescent="0.2">
      <c r="A2081" s="31" t="s">
        <v>3373</v>
      </c>
      <c r="B2081" s="30" t="s">
        <v>3371</v>
      </c>
      <c r="C2081" s="32">
        <f>(1465.52*0.16)+1465.52</f>
        <v>1700.0032000000001</v>
      </c>
    </row>
    <row r="2082" spans="1:3" ht="12" x14ac:dyDescent="0.2">
      <c r="A2082" s="31" t="s">
        <v>3374</v>
      </c>
      <c r="B2082" s="30" t="s">
        <v>3371</v>
      </c>
      <c r="C2082" s="32">
        <f>(1465.52*0.16)+1465.52</f>
        <v>1700.0032000000001</v>
      </c>
    </row>
    <row r="2083" spans="1:3" ht="12" x14ac:dyDescent="0.2">
      <c r="A2083" s="31" t="s">
        <v>3376</v>
      </c>
      <c r="B2083" s="30" t="s">
        <v>3375</v>
      </c>
      <c r="C2083" s="32">
        <f>(862.07*0.16)+862.07</f>
        <v>1000.0012</v>
      </c>
    </row>
    <row r="2084" spans="1:3" ht="12" x14ac:dyDescent="0.2">
      <c r="A2084" s="31" t="s">
        <v>3378</v>
      </c>
      <c r="B2084" s="30" t="s">
        <v>3377</v>
      </c>
      <c r="C2084" s="32">
        <f>(862.07*0.16)+862.07</f>
        <v>1000.0012</v>
      </c>
    </row>
    <row r="2085" spans="1:3" ht="12" x14ac:dyDescent="0.2">
      <c r="A2085" s="31" t="s">
        <v>3380</v>
      </c>
      <c r="B2085" s="30" t="s">
        <v>3379</v>
      </c>
      <c r="C2085" s="32">
        <f>(1293.1*0.16)+1293.1</f>
        <v>1499.9959999999999</v>
      </c>
    </row>
    <row r="2086" spans="1:3" ht="12" x14ac:dyDescent="0.2">
      <c r="A2086" s="31" t="s">
        <v>3382</v>
      </c>
      <c r="B2086" s="30" t="s">
        <v>3381</v>
      </c>
      <c r="C2086" s="32">
        <f t="shared" ref="C2086:C2092" si="1">(1436.78*0.16)+1436.78</f>
        <v>1666.6648</v>
      </c>
    </row>
    <row r="2087" spans="1:3" ht="12" x14ac:dyDescent="0.2">
      <c r="A2087" s="31" t="s">
        <v>3383</v>
      </c>
      <c r="B2087" s="30" t="s">
        <v>3381</v>
      </c>
      <c r="C2087" s="32">
        <f t="shared" si="1"/>
        <v>1666.6648</v>
      </c>
    </row>
    <row r="2088" spans="1:3" ht="12" x14ac:dyDescent="0.2">
      <c r="A2088" s="31" t="s">
        <v>3384</v>
      </c>
      <c r="B2088" s="30" t="s">
        <v>3381</v>
      </c>
      <c r="C2088" s="32">
        <f t="shared" si="1"/>
        <v>1666.6648</v>
      </c>
    </row>
    <row r="2089" spans="1:3" ht="12" x14ac:dyDescent="0.2">
      <c r="A2089" s="31" t="s">
        <v>3385</v>
      </c>
      <c r="B2089" s="30" t="s">
        <v>3381</v>
      </c>
      <c r="C2089" s="32">
        <f t="shared" si="1"/>
        <v>1666.6648</v>
      </c>
    </row>
    <row r="2090" spans="1:3" ht="12" x14ac:dyDescent="0.2">
      <c r="A2090" s="31" t="s">
        <v>3386</v>
      </c>
      <c r="B2090" s="30" t="s">
        <v>3381</v>
      </c>
      <c r="C2090" s="32">
        <f t="shared" si="1"/>
        <v>1666.6648</v>
      </c>
    </row>
    <row r="2091" spans="1:3" ht="12" x14ac:dyDescent="0.2">
      <c r="A2091" s="31"/>
      <c r="B2091" s="30" t="s">
        <v>3381</v>
      </c>
      <c r="C2091" s="32">
        <f t="shared" si="1"/>
        <v>1666.6648</v>
      </c>
    </row>
    <row r="2092" spans="1:3" ht="12" x14ac:dyDescent="0.2">
      <c r="A2092" s="31" t="s">
        <v>3387</v>
      </c>
      <c r="B2092" s="30" t="s">
        <v>3388</v>
      </c>
      <c r="C2092" s="32">
        <f t="shared" si="1"/>
        <v>1666.6648</v>
      </c>
    </row>
    <row r="2093" spans="1:3" ht="12" x14ac:dyDescent="0.2">
      <c r="A2093" s="31" t="s">
        <v>3389</v>
      </c>
      <c r="B2093" s="30" t="s">
        <v>3390</v>
      </c>
      <c r="C2093" s="32">
        <f>(7913.13*0.16)+7913.13</f>
        <v>9179.2307999999994</v>
      </c>
    </row>
    <row r="2094" spans="1:3" ht="24" x14ac:dyDescent="0.2">
      <c r="A2094" s="31" t="s">
        <v>3391</v>
      </c>
      <c r="B2094" s="30" t="s">
        <v>3957</v>
      </c>
      <c r="C2094" s="32">
        <f>905.1724*0.16+905.1724</f>
        <v>1049.999984</v>
      </c>
    </row>
    <row r="2095" spans="1:3" ht="24" x14ac:dyDescent="0.2">
      <c r="A2095" s="31" t="s">
        <v>3393</v>
      </c>
      <c r="B2095" s="30" t="s">
        <v>3958</v>
      </c>
      <c r="C2095" s="32">
        <f>288698.28*0.16+288698.28</f>
        <v>334890.00480000005</v>
      </c>
    </row>
    <row r="2096" spans="1:3" ht="24" x14ac:dyDescent="0.2">
      <c r="A2096" s="31" t="s">
        <v>3394</v>
      </c>
      <c r="B2096" s="30" t="s">
        <v>3959</v>
      </c>
      <c r="C2096" s="32">
        <f>288698.28*0.16+288698.28</f>
        <v>334890.00480000005</v>
      </c>
    </row>
    <row r="2097" spans="1:3" ht="36" x14ac:dyDescent="0.2">
      <c r="A2097" s="31" t="s">
        <v>3395</v>
      </c>
      <c r="B2097" s="30" t="s">
        <v>3392</v>
      </c>
      <c r="C2097" s="32">
        <f t="shared" ref="C2097:C2101" si="2">288698.28*0.16+288698.28</f>
        <v>334890.00480000005</v>
      </c>
    </row>
    <row r="2098" spans="1:3" ht="36" x14ac:dyDescent="0.2">
      <c r="A2098" s="31" t="s">
        <v>4085</v>
      </c>
      <c r="B2098" s="30" t="s">
        <v>3392</v>
      </c>
      <c r="C2098" s="32">
        <f t="shared" si="2"/>
        <v>334890.00480000005</v>
      </c>
    </row>
    <row r="2099" spans="1:3" ht="36" x14ac:dyDescent="0.2">
      <c r="A2099" s="31" t="s">
        <v>4086</v>
      </c>
      <c r="B2099" s="30" t="s">
        <v>3392</v>
      </c>
      <c r="C2099" s="32">
        <f t="shared" si="2"/>
        <v>334890.00480000005</v>
      </c>
    </row>
    <row r="2100" spans="1:3" ht="36" x14ac:dyDescent="0.2">
      <c r="A2100" s="31" t="s">
        <v>4087</v>
      </c>
      <c r="B2100" s="30" t="s">
        <v>3392</v>
      </c>
      <c r="C2100" s="32">
        <f t="shared" si="2"/>
        <v>334890.00480000005</v>
      </c>
    </row>
    <row r="2101" spans="1:3" ht="36" x14ac:dyDescent="0.2">
      <c r="A2101" s="31" t="s">
        <v>4088</v>
      </c>
      <c r="B2101" s="30" t="s">
        <v>3392</v>
      </c>
      <c r="C2101" s="32">
        <f t="shared" si="2"/>
        <v>334890.00480000005</v>
      </c>
    </row>
    <row r="2102" spans="1:3" ht="12" x14ac:dyDescent="0.2">
      <c r="A2102" s="31" t="s">
        <v>3396</v>
      </c>
      <c r="B2102" s="30" t="s">
        <v>3339</v>
      </c>
      <c r="C2102" s="32">
        <f>(1175.78*0.16)+1175.78</f>
        <v>1363.9048</v>
      </c>
    </row>
    <row r="2103" spans="1:3" ht="12" x14ac:dyDescent="0.2">
      <c r="A2103" s="31" t="s">
        <v>3397</v>
      </c>
      <c r="B2103" s="30" t="s">
        <v>3339</v>
      </c>
      <c r="C2103" s="32">
        <f>(1175.78*0.16)+1175.78</f>
        <v>1363.9048</v>
      </c>
    </row>
    <row r="2104" spans="1:3" ht="12" x14ac:dyDescent="0.2">
      <c r="A2104" s="31" t="s">
        <v>3398</v>
      </c>
      <c r="B2104" s="30" t="s">
        <v>3339</v>
      </c>
      <c r="C2104" s="32">
        <f>(1175.78*0.16)+1175.78</f>
        <v>1363.9048</v>
      </c>
    </row>
    <row r="2105" spans="1:3" ht="12" x14ac:dyDescent="0.2">
      <c r="A2105" s="31" t="s">
        <v>3399</v>
      </c>
      <c r="B2105" s="30" t="s">
        <v>3339</v>
      </c>
      <c r="C2105" s="32">
        <f>(1175.78*0.16)+1175.78</f>
        <v>1363.9048</v>
      </c>
    </row>
    <row r="2106" spans="1:3" ht="12" x14ac:dyDescent="0.2">
      <c r="A2106" s="31" t="s">
        <v>3400</v>
      </c>
      <c r="B2106" s="30" t="s">
        <v>3401</v>
      </c>
      <c r="C2106" s="32">
        <f>(1175.78*0.16)+1175.78</f>
        <v>1363.9048</v>
      </c>
    </row>
    <row r="2107" spans="1:3" ht="12" x14ac:dyDescent="0.2">
      <c r="A2107" s="31" t="s">
        <v>3402</v>
      </c>
      <c r="B2107" s="30" t="s">
        <v>3401</v>
      </c>
      <c r="C2107" s="32">
        <f>1301.72*0.16+1301.72</f>
        <v>1509.9952000000001</v>
      </c>
    </row>
    <row r="2108" spans="1:3" ht="12" x14ac:dyDescent="0.2">
      <c r="A2108" s="31" t="s">
        <v>3403</v>
      </c>
      <c r="B2108" s="30" t="s">
        <v>3401</v>
      </c>
      <c r="C2108" s="32">
        <f>1301.72*0.16+1301.72</f>
        <v>1509.9952000000001</v>
      </c>
    </row>
    <row r="2109" spans="1:3" ht="12" x14ac:dyDescent="0.2">
      <c r="A2109" s="31" t="s">
        <v>3404</v>
      </c>
      <c r="B2109" s="30" t="s">
        <v>3401</v>
      </c>
      <c r="C2109" s="32">
        <f>1301.72*0.16+1301.72</f>
        <v>1509.9952000000001</v>
      </c>
    </row>
    <row r="2110" spans="1:3" ht="12" x14ac:dyDescent="0.2">
      <c r="A2110" s="31" t="s">
        <v>3405</v>
      </c>
      <c r="B2110" s="30" t="s">
        <v>3401</v>
      </c>
      <c r="C2110" s="32">
        <f>1301.72*0.16+1301.72</f>
        <v>1509.9952000000001</v>
      </c>
    </row>
    <row r="2111" spans="1:3" ht="12" x14ac:dyDescent="0.2">
      <c r="A2111" s="31" t="s">
        <v>3406</v>
      </c>
      <c r="B2111" s="30" t="s">
        <v>3407</v>
      </c>
      <c r="C2111" s="32">
        <f>1301.72*0.16+1301.72</f>
        <v>1509.9952000000001</v>
      </c>
    </row>
    <row r="2112" spans="1:3" ht="12" x14ac:dyDescent="0.2">
      <c r="A2112" s="31" t="s">
        <v>3408</v>
      </c>
      <c r="B2112" s="30" t="s">
        <v>3407</v>
      </c>
      <c r="C2112" s="32">
        <f t="shared" ref="C2112:C2117" si="3">(1972.28*0.16)+1972.28</f>
        <v>2287.8447999999999</v>
      </c>
    </row>
    <row r="2113" spans="1:3" ht="12" x14ac:dyDescent="0.2">
      <c r="A2113" s="31" t="s">
        <v>3409</v>
      </c>
      <c r="B2113" s="30" t="s">
        <v>3407</v>
      </c>
      <c r="C2113" s="32">
        <f t="shared" si="3"/>
        <v>2287.8447999999999</v>
      </c>
    </row>
    <row r="2114" spans="1:3" ht="12" x14ac:dyDescent="0.2">
      <c r="A2114" s="31" t="s">
        <v>3410</v>
      </c>
      <c r="B2114" s="30" t="s">
        <v>3407</v>
      </c>
      <c r="C2114" s="32">
        <f t="shared" si="3"/>
        <v>2287.8447999999999</v>
      </c>
    </row>
    <row r="2115" spans="1:3" ht="12" x14ac:dyDescent="0.2">
      <c r="A2115" s="31" t="s">
        <v>3411</v>
      </c>
      <c r="B2115" s="30" t="s">
        <v>3407</v>
      </c>
      <c r="C2115" s="32">
        <f t="shared" si="3"/>
        <v>2287.8447999999999</v>
      </c>
    </row>
    <row r="2116" spans="1:3" ht="12" x14ac:dyDescent="0.2">
      <c r="A2116" s="31" t="s">
        <v>3412</v>
      </c>
      <c r="B2116" s="30" t="s">
        <v>3407</v>
      </c>
      <c r="C2116" s="32">
        <f t="shared" si="3"/>
        <v>2287.8447999999999</v>
      </c>
    </row>
    <row r="2117" spans="1:3" ht="12" x14ac:dyDescent="0.2">
      <c r="A2117" s="31" t="s">
        <v>3413</v>
      </c>
      <c r="B2117" s="30" t="s">
        <v>3414</v>
      </c>
      <c r="C2117" s="32">
        <f t="shared" si="3"/>
        <v>2287.8447999999999</v>
      </c>
    </row>
    <row r="2118" spans="1:3" ht="12" x14ac:dyDescent="0.2">
      <c r="A2118" s="31" t="s">
        <v>3415</v>
      </c>
      <c r="B2118" s="30" t="s">
        <v>3416</v>
      </c>
      <c r="C2118" s="32">
        <f>3813.7*0.16+3813.7</f>
        <v>4423.8919999999998</v>
      </c>
    </row>
    <row r="2119" spans="1:3" ht="12" x14ac:dyDescent="0.2">
      <c r="A2119" s="31" t="s">
        <v>3417</v>
      </c>
      <c r="B2119" s="30" t="s">
        <v>3418</v>
      </c>
      <c r="C2119" s="32">
        <v>1499</v>
      </c>
    </row>
    <row r="2120" spans="1:3" ht="12" x14ac:dyDescent="0.2">
      <c r="A2120" s="31" t="s">
        <v>3406</v>
      </c>
      <c r="B2120" s="30" t="s">
        <v>3418</v>
      </c>
      <c r="C2120" s="32">
        <f>5859.61*0.16+5859.61</f>
        <v>6797.1475999999993</v>
      </c>
    </row>
    <row r="2121" spans="1:3" ht="12" x14ac:dyDescent="0.2">
      <c r="A2121" s="31" t="s">
        <v>3419</v>
      </c>
      <c r="B2121" s="30" t="s">
        <v>3418</v>
      </c>
      <c r="C2121" s="32">
        <f>9250.61*0.16+9250.61</f>
        <v>10730.707600000002</v>
      </c>
    </row>
    <row r="2122" spans="1:3" ht="12" x14ac:dyDescent="0.2">
      <c r="A2122" s="31" t="s">
        <v>2055</v>
      </c>
      <c r="B2122" s="30" t="s">
        <v>3420</v>
      </c>
      <c r="C2122" s="32">
        <f>9250.61*0.16+9250.61</f>
        <v>10730.707600000002</v>
      </c>
    </row>
    <row r="2123" spans="1:3" ht="12" x14ac:dyDescent="0.2">
      <c r="A2123" s="31" t="s">
        <v>3421</v>
      </c>
      <c r="B2123" s="30" t="s">
        <v>3424</v>
      </c>
      <c r="C2123" s="32">
        <f>2842.47*0.16+2842.47</f>
        <v>3297.2651999999998</v>
      </c>
    </row>
    <row r="2124" spans="1:3" ht="12" x14ac:dyDescent="0.2">
      <c r="A2124" s="31" t="s">
        <v>3423</v>
      </c>
      <c r="B2124" s="30" t="s">
        <v>3426</v>
      </c>
      <c r="C2124" s="32">
        <f>785.34*0.16+785.34</f>
        <v>910.99440000000004</v>
      </c>
    </row>
    <row r="2125" spans="1:3" ht="12" x14ac:dyDescent="0.2">
      <c r="A2125" s="31" t="s">
        <v>3425</v>
      </c>
      <c r="B2125" s="30" t="s">
        <v>3422</v>
      </c>
      <c r="C2125" s="32">
        <f>950*0.16+950</f>
        <v>1102</v>
      </c>
    </row>
    <row r="2126" spans="1:3" ht="12" x14ac:dyDescent="0.2">
      <c r="A2126" s="31" t="s">
        <v>3427</v>
      </c>
      <c r="B2126" s="30" t="s">
        <v>3428</v>
      </c>
      <c r="C2126" s="32">
        <f>950*0.16+950</f>
        <v>1102</v>
      </c>
    </row>
    <row r="2127" spans="1:3" ht="12" x14ac:dyDescent="0.2">
      <c r="A2127" s="31" t="s">
        <v>3429</v>
      </c>
      <c r="B2127" s="30" t="s">
        <v>3430</v>
      </c>
      <c r="C2127" s="32">
        <f>894.83*0.16+894.83</f>
        <v>1038.0028</v>
      </c>
    </row>
    <row r="2128" spans="1:3" ht="24" x14ac:dyDescent="0.2">
      <c r="A2128" s="31" t="s">
        <v>3431</v>
      </c>
      <c r="B2128" s="30" t="s">
        <v>3430</v>
      </c>
      <c r="C2128" s="32">
        <f>4000*0.16+4000</f>
        <v>4640</v>
      </c>
    </row>
    <row r="2129" spans="1:3" ht="12" x14ac:dyDescent="0.2">
      <c r="A2129" s="31" t="s">
        <v>3432</v>
      </c>
      <c r="B2129" s="30" t="s">
        <v>3433</v>
      </c>
      <c r="C2129" s="32">
        <f>4000*0.16+4000</f>
        <v>4640</v>
      </c>
    </row>
    <row r="2130" spans="1:3" ht="12" x14ac:dyDescent="0.2">
      <c r="A2130" s="31" t="s">
        <v>3434</v>
      </c>
      <c r="B2130" s="30" t="s">
        <v>3435</v>
      </c>
      <c r="C2130" s="32">
        <v>2018</v>
      </c>
    </row>
    <row r="2131" spans="1:3" ht="12" x14ac:dyDescent="0.2">
      <c r="A2131" s="31" t="s">
        <v>3436</v>
      </c>
      <c r="B2131" s="30" t="s">
        <v>3437</v>
      </c>
      <c r="C2131" s="32">
        <v>1448</v>
      </c>
    </row>
    <row r="2132" spans="1:3" ht="12" x14ac:dyDescent="0.2">
      <c r="A2132" s="31" t="s">
        <v>3438</v>
      </c>
      <c r="B2132" s="30" t="s">
        <v>3437</v>
      </c>
      <c r="C2132" s="32">
        <f>2800*0.16+2800</f>
        <v>3248</v>
      </c>
    </row>
    <row r="2133" spans="1:3" ht="12" x14ac:dyDescent="0.2">
      <c r="A2133" s="31" t="s">
        <v>3439</v>
      </c>
      <c r="B2133" s="30" t="s">
        <v>3437</v>
      </c>
      <c r="C2133" s="32">
        <f>2800*0.16+2800</f>
        <v>3248</v>
      </c>
    </row>
    <row r="2134" spans="1:3" ht="12" x14ac:dyDescent="0.2">
      <c r="A2134" s="31" t="s">
        <v>3440</v>
      </c>
      <c r="B2134" s="30" t="s">
        <v>3437</v>
      </c>
      <c r="C2134" s="32">
        <f>2800*0.16+2800</f>
        <v>3248</v>
      </c>
    </row>
    <row r="2135" spans="1:3" ht="12" x14ac:dyDescent="0.2">
      <c r="A2135" s="31" t="s">
        <v>3441</v>
      </c>
      <c r="B2135" s="30" t="s">
        <v>3437</v>
      </c>
      <c r="C2135" s="32">
        <f>2800*0.16+2800</f>
        <v>3248</v>
      </c>
    </row>
    <row r="2136" spans="1:3" ht="12" x14ac:dyDescent="0.2">
      <c r="A2136" s="31" t="s">
        <v>3442</v>
      </c>
      <c r="B2136" s="30" t="s">
        <v>3443</v>
      </c>
      <c r="C2136" s="32">
        <f>2800*0.16+2800</f>
        <v>3248</v>
      </c>
    </row>
    <row r="2137" spans="1:3" ht="12" x14ac:dyDescent="0.2">
      <c r="A2137" s="31" t="s">
        <v>3444</v>
      </c>
      <c r="B2137" s="30" t="s">
        <v>3443</v>
      </c>
      <c r="C2137" s="32">
        <f>760*0.16+760</f>
        <v>881.6</v>
      </c>
    </row>
    <row r="2138" spans="1:3" ht="12" x14ac:dyDescent="0.2">
      <c r="A2138" s="31" t="s">
        <v>3445</v>
      </c>
      <c r="B2138" s="30" t="s">
        <v>3446</v>
      </c>
      <c r="C2138" s="32">
        <f>760*0.16+760</f>
        <v>881.6</v>
      </c>
    </row>
    <row r="2139" spans="1:3" ht="24" x14ac:dyDescent="0.2">
      <c r="A2139" s="31" t="s">
        <v>3333</v>
      </c>
      <c r="B2139" s="30" t="s">
        <v>3447</v>
      </c>
      <c r="C2139" s="32">
        <v>5260</v>
      </c>
    </row>
    <row r="2140" spans="1:3" ht="12" x14ac:dyDescent="0.2">
      <c r="A2140" s="31" t="s">
        <v>3448</v>
      </c>
      <c r="B2140" s="30" t="s">
        <v>3449</v>
      </c>
      <c r="C2140" s="32">
        <v>14230</v>
      </c>
    </row>
    <row r="2141" spans="1:3" ht="12" x14ac:dyDescent="0.2">
      <c r="A2141" s="31" t="s">
        <v>3450</v>
      </c>
      <c r="B2141" s="30" t="s">
        <v>3451</v>
      </c>
      <c r="C2141" s="32">
        <v>11320</v>
      </c>
    </row>
    <row r="2142" spans="1:3" ht="12" x14ac:dyDescent="0.2">
      <c r="A2142" s="31" t="s">
        <v>3452</v>
      </c>
      <c r="B2142" s="30" t="s">
        <v>3451</v>
      </c>
      <c r="C2142" s="32">
        <f t="shared" ref="C2142:C2148" si="4">1231.54*0.16+1231.54</f>
        <v>1428.5863999999999</v>
      </c>
    </row>
    <row r="2143" spans="1:3" ht="12" x14ac:dyDescent="0.2">
      <c r="A2143" s="31" t="s">
        <v>3453</v>
      </c>
      <c r="B2143" s="30" t="s">
        <v>3451</v>
      </c>
      <c r="C2143" s="32">
        <f t="shared" si="4"/>
        <v>1428.5863999999999</v>
      </c>
    </row>
    <row r="2144" spans="1:3" ht="12" x14ac:dyDescent="0.2">
      <c r="A2144" s="31" t="s">
        <v>3454</v>
      </c>
      <c r="B2144" s="30" t="s">
        <v>3451</v>
      </c>
      <c r="C2144" s="32">
        <f t="shared" si="4"/>
        <v>1428.5863999999999</v>
      </c>
    </row>
    <row r="2145" spans="1:3" ht="12" x14ac:dyDescent="0.2">
      <c r="A2145" s="31" t="s">
        <v>3455</v>
      </c>
      <c r="B2145" s="30" t="s">
        <v>3451</v>
      </c>
      <c r="C2145" s="32">
        <f t="shared" si="4"/>
        <v>1428.5863999999999</v>
      </c>
    </row>
    <row r="2146" spans="1:3" ht="12" x14ac:dyDescent="0.2">
      <c r="A2146" s="31" t="s">
        <v>3456</v>
      </c>
      <c r="B2146" s="30" t="s">
        <v>3451</v>
      </c>
      <c r="C2146" s="32">
        <f t="shared" si="4"/>
        <v>1428.5863999999999</v>
      </c>
    </row>
    <row r="2147" spans="1:3" ht="12" x14ac:dyDescent="0.2">
      <c r="A2147" s="31" t="s">
        <v>3457</v>
      </c>
      <c r="B2147" s="30" t="s">
        <v>3451</v>
      </c>
      <c r="C2147" s="32">
        <f t="shared" si="4"/>
        <v>1428.5863999999999</v>
      </c>
    </row>
    <row r="2148" spans="1:3" ht="12" x14ac:dyDescent="0.2">
      <c r="A2148" s="31" t="s">
        <v>3458</v>
      </c>
      <c r="B2148" s="30" t="s">
        <v>3451</v>
      </c>
      <c r="C2148" s="32">
        <f t="shared" si="4"/>
        <v>1428.5863999999999</v>
      </c>
    </row>
    <row r="2149" spans="1:3" ht="12" x14ac:dyDescent="0.2">
      <c r="A2149" s="31" t="s">
        <v>3459</v>
      </c>
      <c r="B2149" s="30" t="s">
        <v>3451</v>
      </c>
      <c r="C2149" s="32">
        <f t="shared" ref="C2149:C2158" si="5">3448.27*0.16+3448.27</f>
        <v>3999.9931999999999</v>
      </c>
    </row>
    <row r="2150" spans="1:3" ht="12" x14ac:dyDescent="0.2">
      <c r="A2150" s="31" t="s">
        <v>3460</v>
      </c>
      <c r="B2150" s="30" t="s">
        <v>3451</v>
      </c>
      <c r="C2150" s="32">
        <f t="shared" si="5"/>
        <v>3999.9931999999999</v>
      </c>
    </row>
    <row r="2151" spans="1:3" ht="12" x14ac:dyDescent="0.2">
      <c r="A2151" s="31" t="s">
        <v>3461</v>
      </c>
      <c r="B2151" s="30" t="s">
        <v>3451</v>
      </c>
      <c r="C2151" s="32">
        <f t="shared" si="5"/>
        <v>3999.9931999999999</v>
      </c>
    </row>
    <row r="2152" spans="1:3" ht="12" x14ac:dyDescent="0.2">
      <c r="A2152" s="31" t="s">
        <v>3462</v>
      </c>
      <c r="B2152" s="30" t="s">
        <v>3451</v>
      </c>
      <c r="C2152" s="32">
        <f t="shared" si="5"/>
        <v>3999.9931999999999</v>
      </c>
    </row>
    <row r="2153" spans="1:3" ht="12" x14ac:dyDescent="0.2">
      <c r="A2153" s="31" t="s">
        <v>3463</v>
      </c>
      <c r="B2153" s="30" t="s">
        <v>3451</v>
      </c>
      <c r="C2153" s="32">
        <f t="shared" si="5"/>
        <v>3999.9931999999999</v>
      </c>
    </row>
    <row r="2154" spans="1:3" ht="12" x14ac:dyDescent="0.2">
      <c r="A2154" s="31" t="s">
        <v>3464</v>
      </c>
      <c r="B2154" s="30" t="s">
        <v>3451</v>
      </c>
      <c r="C2154" s="32">
        <f t="shared" si="5"/>
        <v>3999.9931999999999</v>
      </c>
    </row>
    <row r="2155" spans="1:3" ht="12" x14ac:dyDescent="0.2">
      <c r="A2155" s="31" t="s">
        <v>3465</v>
      </c>
      <c r="B2155" s="30" t="s">
        <v>3451</v>
      </c>
      <c r="C2155" s="32">
        <f t="shared" si="5"/>
        <v>3999.9931999999999</v>
      </c>
    </row>
    <row r="2156" spans="1:3" ht="12" x14ac:dyDescent="0.2">
      <c r="A2156" s="31" t="s">
        <v>3466</v>
      </c>
      <c r="B2156" s="30" t="s">
        <v>3451</v>
      </c>
      <c r="C2156" s="32">
        <f t="shared" si="5"/>
        <v>3999.9931999999999</v>
      </c>
    </row>
    <row r="2157" spans="1:3" ht="12" x14ac:dyDescent="0.2">
      <c r="A2157" s="31" t="s">
        <v>3467</v>
      </c>
      <c r="B2157" s="30" t="s">
        <v>3451</v>
      </c>
      <c r="C2157" s="32">
        <f t="shared" si="5"/>
        <v>3999.9931999999999</v>
      </c>
    </row>
    <row r="2158" spans="1:3" ht="12" x14ac:dyDescent="0.2">
      <c r="A2158" s="31" t="s">
        <v>3468</v>
      </c>
      <c r="B2158" s="30" t="s">
        <v>3469</v>
      </c>
      <c r="C2158" s="32">
        <f t="shared" si="5"/>
        <v>3999.9931999999999</v>
      </c>
    </row>
    <row r="2159" spans="1:3" ht="12" x14ac:dyDescent="0.2">
      <c r="A2159" s="31" t="s">
        <v>3470</v>
      </c>
      <c r="B2159" s="30" t="s">
        <v>3469</v>
      </c>
      <c r="C2159" s="32">
        <f t="shared" ref="C2159:C2166" si="6">7489.35*0.16+7489.35</f>
        <v>8687.6460000000006</v>
      </c>
    </row>
    <row r="2160" spans="1:3" ht="12" x14ac:dyDescent="0.2">
      <c r="A2160" s="31" t="s">
        <v>3471</v>
      </c>
      <c r="B2160" s="30" t="s">
        <v>3469</v>
      </c>
      <c r="C2160" s="32">
        <f t="shared" si="6"/>
        <v>8687.6460000000006</v>
      </c>
    </row>
    <row r="2161" spans="1:3" ht="12" x14ac:dyDescent="0.2">
      <c r="A2161" s="31" t="s">
        <v>3472</v>
      </c>
      <c r="B2161" s="30" t="s">
        <v>3469</v>
      </c>
      <c r="C2161" s="32">
        <f t="shared" si="6"/>
        <v>8687.6460000000006</v>
      </c>
    </row>
    <row r="2162" spans="1:3" ht="12" x14ac:dyDescent="0.2">
      <c r="A2162" s="31" t="s">
        <v>3473</v>
      </c>
      <c r="B2162" s="30" t="s">
        <v>3469</v>
      </c>
      <c r="C2162" s="32">
        <f t="shared" si="6"/>
        <v>8687.6460000000006</v>
      </c>
    </row>
    <row r="2163" spans="1:3" ht="12" x14ac:dyDescent="0.2">
      <c r="A2163" s="31" t="s">
        <v>3474</v>
      </c>
      <c r="B2163" s="30" t="s">
        <v>3469</v>
      </c>
      <c r="C2163" s="32">
        <f t="shared" si="6"/>
        <v>8687.6460000000006</v>
      </c>
    </row>
    <row r="2164" spans="1:3" ht="12" x14ac:dyDescent="0.2">
      <c r="A2164" s="31" t="s">
        <v>3475</v>
      </c>
      <c r="B2164" s="30" t="s">
        <v>3469</v>
      </c>
      <c r="C2164" s="32">
        <f t="shared" si="6"/>
        <v>8687.6460000000006</v>
      </c>
    </row>
    <row r="2165" spans="1:3" ht="12" x14ac:dyDescent="0.2">
      <c r="A2165" s="31" t="s">
        <v>3476</v>
      </c>
      <c r="B2165" s="30" t="s">
        <v>3469</v>
      </c>
      <c r="C2165" s="32">
        <f t="shared" si="6"/>
        <v>8687.6460000000006</v>
      </c>
    </row>
    <row r="2166" spans="1:3" ht="12" x14ac:dyDescent="0.2">
      <c r="A2166" s="31" t="s">
        <v>3477</v>
      </c>
      <c r="B2166" s="30" t="s">
        <v>3478</v>
      </c>
      <c r="C2166" s="32">
        <f t="shared" si="6"/>
        <v>8687.6460000000006</v>
      </c>
    </row>
    <row r="2167" spans="1:3" ht="12" x14ac:dyDescent="0.2">
      <c r="A2167" s="31" t="s">
        <v>3479</v>
      </c>
      <c r="B2167" s="30" t="s">
        <v>3480</v>
      </c>
      <c r="C2167" s="32">
        <f t="shared" ref="C2167:C2176" si="7">5340*0.16+5340</f>
        <v>6194.4</v>
      </c>
    </row>
    <row r="2168" spans="1:3" ht="12" x14ac:dyDescent="0.2">
      <c r="A2168" s="31" t="s">
        <v>3481</v>
      </c>
      <c r="B2168" s="30" t="s">
        <v>3482</v>
      </c>
      <c r="C2168" s="32">
        <f t="shared" si="7"/>
        <v>6194.4</v>
      </c>
    </row>
    <row r="2169" spans="1:3" ht="12" x14ac:dyDescent="0.2">
      <c r="A2169" s="31" t="s">
        <v>3483</v>
      </c>
      <c r="B2169" s="30" t="s">
        <v>3484</v>
      </c>
      <c r="C2169" s="32">
        <f t="shared" si="7"/>
        <v>6194.4</v>
      </c>
    </row>
    <row r="2170" spans="1:3" ht="12" x14ac:dyDescent="0.2">
      <c r="A2170" s="31" t="s">
        <v>3485</v>
      </c>
      <c r="B2170" s="30" t="s">
        <v>3486</v>
      </c>
      <c r="C2170" s="32">
        <f t="shared" si="7"/>
        <v>6194.4</v>
      </c>
    </row>
    <row r="2171" spans="1:3" ht="12" x14ac:dyDescent="0.2">
      <c r="A2171" s="31" t="s">
        <v>3487</v>
      </c>
      <c r="B2171" s="30" t="s">
        <v>3488</v>
      </c>
      <c r="C2171" s="32">
        <f t="shared" si="7"/>
        <v>6194.4</v>
      </c>
    </row>
    <row r="2172" spans="1:3" ht="12" x14ac:dyDescent="0.2">
      <c r="A2172" s="31" t="s">
        <v>3489</v>
      </c>
      <c r="B2172" s="30" t="s">
        <v>3490</v>
      </c>
      <c r="C2172" s="32">
        <f t="shared" si="7"/>
        <v>6194.4</v>
      </c>
    </row>
    <row r="2173" spans="1:3" ht="12" x14ac:dyDescent="0.2">
      <c r="A2173" s="31" t="s">
        <v>3491</v>
      </c>
      <c r="B2173" s="30" t="s">
        <v>3492</v>
      </c>
      <c r="C2173" s="32">
        <f t="shared" si="7"/>
        <v>6194.4</v>
      </c>
    </row>
    <row r="2174" spans="1:3" ht="12" x14ac:dyDescent="0.2">
      <c r="A2174" s="31" t="s">
        <v>3493</v>
      </c>
      <c r="B2174" s="30" t="s">
        <v>3494</v>
      </c>
      <c r="C2174" s="32">
        <f t="shared" si="7"/>
        <v>6194.4</v>
      </c>
    </row>
    <row r="2175" spans="1:3" ht="12" x14ac:dyDescent="0.2">
      <c r="A2175" s="31" t="s">
        <v>3495</v>
      </c>
      <c r="B2175" s="30" t="s">
        <v>3496</v>
      </c>
      <c r="C2175" s="32">
        <f t="shared" si="7"/>
        <v>6194.4</v>
      </c>
    </row>
    <row r="2176" spans="1:3" ht="12" x14ac:dyDescent="0.2">
      <c r="A2176" s="31" t="s">
        <v>3495</v>
      </c>
      <c r="B2176" s="30" t="s">
        <v>3497</v>
      </c>
      <c r="C2176" s="32">
        <f t="shared" si="7"/>
        <v>6194.4</v>
      </c>
    </row>
    <row r="2177" spans="1:3" ht="12" x14ac:dyDescent="0.2">
      <c r="A2177" s="31" t="s">
        <v>3498</v>
      </c>
      <c r="B2177" s="30" t="s">
        <v>3497</v>
      </c>
      <c r="C2177" s="32">
        <f t="shared" ref="C2177:C2186" si="8">924*0.16+924</f>
        <v>1071.8399999999999</v>
      </c>
    </row>
    <row r="2178" spans="1:3" ht="12" x14ac:dyDescent="0.2">
      <c r="A2178" s="31" t="s">
        <v>3499</v>
      </c>
      <c r="B2178" s="30" t="s">
        <v>3497</v>
      </c>
      <c r="C2178" s="32">
        <f t="shared" si="8"/>
        <v>1071.8399999999999</v>
      </c>
    </row>
    <row r="2179" spans="1:3" ht="12" x14ac:dyDescent="0.2">
      <c r="A2179" s="31" t="s">
        <v>3500</v>
      </c>
      <c r="B2179" s="30" t="s">
        <v>3497</v>
      </c>
      <c r="C2179" s="32">
        <f t="shared" si="8"/>
        <v>1071.8399999999999</v>
      </c>
    </row>
    <row r="2180" spans="1:3" ht="12" x14ac:dyDescent="0.2">
      <c r="A2180" s="31" t="s">
        <v>3501</v>
      </c>
      <c r="B2180" s="30" t="s">
        <v>3497</v>
      </c>
      <c r="C2180" s="32">
        <f t="shared" si="8"/>
        <v>1071.8399999999999</v>
      </c>
    </row>
    <row r="2181" spans="1:3" ht="12" x14ac:dyDescent="0.2">
      <c r="A2181" s="31" t="s">
        <v>3502</v>
      </c>
      <c r="B2181" s="30" t="s">
        <v>3497</v>
      </c>
      <c r="C2181" s="32">
        <f t="shared" si="8"/>
        <v>1071.8399999999999</v>
      </c>
    </row>
    <row r="2182" spans="1:3" ht="12" x14ac:dyDescent="0.2">
      <c r="A2182" s="31" t="s">
        <v>3503</v>
      </c>
      <c r="B2182" s="30" t="s">
        <v>3497</v>
      </c>
      <c r="C2182" s="32">
        <f t="shared" si="8"/>
        <v>1071.8399999999999</v>
      </c>
    </row>
    <row r="2183" spans="1:3" ht="12" x14ac:dyDescent="0.2">
      <c r="A2183" s="31" t="s">
        <v>3504</v>
      </c>
      <c r="B2183" s="30" t="s">
        <v>3497</v>
      </c>
      <c r="C2183" s="32">
        <f t="shared" si="8"/>
        <v>1071.8399999999999</v>
      </c>
    </row>
    <row r="2184" spans="1:3" ht="12" x14ac:dyDescent="0.2">
      <c r="A2184" s="31" t="s">
        <v>3504</v>
      </c>
      <c r="B2184" s="30" t="s">
        <v>3497</v>
      </c>
      <c r="C2184" s="32">
        <f t="shared" si="8"/>
        <v>1071.8399999999999</v>
      </c>
    </row>
    <row r="2185" spans="1:3" ht="12" x14ac:dyDescent="0.2">
      <c r="A2185" s="31" t="s">
        <v>3505</v>
      </c>
      <c r="B2185" s="30" t="s">
        <v>3497</v>
      </c>
      <c r="C2185" s="32">
        <f t="shared" si="8"/>
        <v>1071.8399999999999</v>
      </c>
    </row>
    <row r="2186" spans="1:3" ht="12" x14ac:dyDescent="0.2">
      <c r="A2186" s="31" t="s">
        <v>3506</v>
      </c>
      <c r="B2186" s="30" t="s">
        <v>3507</v>
      </c>
      <c r="C2186" s="32">
        <f t="shared" si="8"/>
        <v>1071.8399999999999</v>
      </c>
    </row>
    <row r="2187" spans="1:3" ht="12" x14ac:dyDescent="0.2">
      <c r="A2187" s="31" t="s">
        <v>3508</v>
      </c>
      <c r="B2187" s="30" t="s">
        <v>3509</v>
      </c>
      <c r="C2187" s="32">
        <f>24880*0.16+24880</f>
        <v>28860.799999999999</v>
      </c>
    </row>
    <row r="2188" spans="1:3" ht="12" x14ac:dyDescent="0.2">
      <c r="A2188" s="31" t="s">
        <v>3510</v>
      </c>
      <c r="B2188" s="30" t="s">
        <v>3511</v>
      </c>
      <c r="C2188" s="32">
        <f>5500*0.16+5500</f>
        <v>6380</v>
      </c>
    </row>
    <row r="2189" spans="1:3" ht="12" x14ac:dyDescent="0.2">
      <c r="A2189" s="31" t="s">
        <v>3512</v>
      </c>
      <c r="B2189" s="30" t="s">
        <v>3511</v>
      </c>
      <c r="C2189" s="32">
        <f t="shared" ref="C2189:C2195" si="9">1890*0.16+1890</f>
        <v>2192.4</v>
      </c>
    </row>
    <row r="2190" spans="1:3" ht="12" x14ac:dyDescent="0.2">
      <c r="A2190" s="31" t="s">
        <v>3513</v>
      </c>
      <c r="B2190" s="30" t="s">
        <v>3511</v>
      </c>
      <c r="C2190" s="32">
        <f t="shared" si="9"/>
        <v>2192.4</v>
      </c>
    </row>
    <row r="2191" spans="1:3" ht="12" x14ac:dyDescent="0.2">
      <c r="A2191" s="31" t="s">
        <v>3514</v>
      </c>
      <c r="B2191" s="30" t="s">
        <v>3511</v>
      </c>
      <c r="C2191" s="32">
        <f t="shared" si="9"/>
        <v>2192.4</v>
      </c>
    </row>
    <row r="2192" spans="1:3" ht="12" x14ac:dyDescent="0.2">
      <c r="A2192" s="31" t="s">
        <v>3515</v>
      </c>
      <c r="B2192" s="30" t="s">
        <v>3511</v>
      </c>
      <c r="C2192" s="32">
        <f t="shared" si="9"/>
        <v>2192.4</v>
      </c>
    </row>
    <row r="2193" spans="1:3" ht="12" x14ac:dyDescent="0.2">
      <c r="A2193" s="31" t="s">
        <v>3516</v>
      </c>
      <c r="B2193" s="30" t="s">
        <v>3511</v>
      </c>
      <c r="C2193" s="32">
        <f t="shared" si="9"/>
        <v>2192.4</v>
      </c>
    </row>
    <row r="2194" spans="1:3" ht="12" x14ac:dyDescent="0.2">
      <c r="A2194" s="31" t="s">
        <v>3517</v>
      </c>
      <c r="B2194" s="30" t="s">
        <v>3518</v>
      </c>
      <c r="C2194" s="32">
        <f t="shared" si="9"/>
        <v>2192.4</v>
      </c>
    </row>
    <row r="2195" spans="1:3" ht="12" x14ac:dyDescent="0.2">
      <c r="A2195" s="31" t="s">
        <v>3519</v>
      </c>
      <c r="B2195" s="30" t="s">
        <v>3520</v>
      </c>
      <c r="C2195" s="32">
        <f t="shared" si="9"/>
        <v>2192.4</v>
      </c>
    </row>
    <row r="2196" spans="1:3" ht="12" x14ac:dyDescent="0.2">
      <c r="A2196" s="31" t="s">
        <v>3521</v>
      </c>
      <c r="B2196" s="30" t="s">
        <v>3522</v>
      </c>
      <c r="C2196" s="32">
        <v>51724.14</v>
      </c>
    </row>
    <row r="2197" spans="1:3" ht="12" x14ac:dyDescent="0.2">
      <c r="A2197" s="31" t="s">
        <v>3523</v>
      </c>
      <c r="B2197" s="30" t="s">
        <v>3522</v>
      </c>
      <c r="C2197" s="32">
        <f>3300*0.16+3300</f>
        <v>3828</v>
      </c>
    </row>
    <row r="2198" spans="1:3" ht="12" x14ac:dyDescent="0.2">
      <c r="A2198" s="31" t="s">
        <v>3524</v>
      </c>
      <c r="B2198" s="30" t="s">
        <v>3522</v>
      </c>
      <c r="C2198" s="32">
        <f>3300*0.16+3300</f>
        <v>3828</v>
      </c>
    </row>
    <row r="2199" spans="1:3" ht="12" x14ac:dyDescent="0.2">
      <c r="A2199" s="31" t="s">
        <v>3525</v>
      </c>
      <c r="B2199" s="30" t="s">
        <v>3522</v>
      </c>
      <c r="C2199" s="32">
        <f>3300*0.16+3300</f>
        <v>3828</v>
      </c>
    </row>
    <row r="2200" spans="1:3" ht="12" x14ac:dyDescent="0.2">
      <c r="A2200" s="31" t="s">
        <v>3526</v>
      </c>
      <c r="B2200" s="30" t="s">
        <v>3527</v>
      </c>
      <c r="C2200" s="32">
        <f>3300*0.16+3300</f>
        <v>3828</v>
      </c>
    </row>
    <row r="2201" spans="1:3" ht="12" x14ac:dyDescent="0.2">
      <c r="A2201" s="31" t="s">
        <v>3528</v>
      </c>
      <c r="B2201" s="30" t="s">
        <v>3527</v>
      </c>
      <c r="C2201" s="32">
        <f>750*0.16+750</f>
        <v>870</v>
      </c>
    </row>
    <row r="2202" spans="1:3" ht="12" x14ac:dyDescent="0.2">
      <c r="A2202" s="31" t="s">
        <v>3529</v>
      </c>
      <c r="B2202" s="30" t="s">
        <v>3527</v>
      </c>
      <c r="C2202" s="32">
        <f>750*0.16+750</f>
        <v>870</v>
      </c>
    </row>
    <row r="2203" spans="1:3" ht="12" x14ac:dyDescent="0.2">
      <c r="A2203" s="31" t="s">
        <v>3530</v>
      </c>
      <c r="B2203" s="30" t="s">
        <v>3531</v>
      </c>
      <c r="C2203" s="32">
        <f>750*0.16+750</f>
        <v>870</v>
      </c>
    </row>
    <row r="2204" spans="1:3" ht="12" x14ac:dyDescent="0.2">
      <c r="A2204" s="31" t="s">
        <v>3532</v>
      </c>
      <c r="B2204" s="30" t="s">
        <v>3531</v>
      </c>
      <c r="C2204" s="32">
        <f>9066.379*0.16+9066.379</f>
        <v>10516.999640000002</v>
      </c>
    </row>
    <row r="2205" spans="1:3" ht="12" x14ac:dyDescent="0.2">
      <c r="A2205" s="31" t="s">
        <v>3533</v>
      </c>
      <c r="B2205" s="30" t="s">
        <v>3534</v>
      </c>
      <c r="C2205" s="32">
        <f>9066.379*0.16+9066.379</f>
        <v>10516.999640000002</v>
      </c>
    </row>
    <row r="2206" spans="1:3" ht="12" x14ac:dyDescent="0.2">
      <c r="A2206" s="31" t="s">
        <v>3535</v>
      </c>
      <c r="B2206" s="30" t="s">
        <v>3534</v>
      </c>
      <c r="C2206" s="32">
        <f>6568.965*0.16+6568.965</f>
        <v>7619.9994000000006</v>
      </c>
    </row>
    <row r="2207" spans="1:3" ht="12" x14ac:dyDescent="0.2">
      <c r="A2207" s="31" t="s">
        <v>3536</v>
      </c>
      <c r="B2207" s="30" t="s">
        <v>3537</v>
      </c>
      <c r="C2207" s="32">
        <f>6568.965*0.16+6568.965</f>
        <v>7619.9994000000006</v>
      </c>
    </row>
    <row r="2208" spans="1:3" ht="12" x14ac:dyDescent="0.2">
      <c r="A2208" s="31" t="s">
        <v>3538</v>
      </c>
      <c r="B2208" s="30" t="s">
        <v>3539</v>
      </c>
      <c r="C2208" s="32">
        <f>5950*0.16+5950</f>
        <v>6902</v>
      </c>
    </row>
    <row r="2209" spans="1:3" ht="12" x14ac:dyDescent="0.2">
      <c r="A2209" s="31" t="s">
        <v>3540</v>
      </c>
      <c r="B2209" s="30" t="s">
        <v>3541</v>
      </c>
      <c r="C2209" s="32">
        <v>42869.2</v>
      </c>
    </row>
    <row r="2210" spans="1:3" ht="12" x14ac:dyDescent="0.2">
      <c r="A2210" s="31" t="s">
        <v>3542</v>
      </c>
      <c r="B2210" s="30" t="s">
        <v>3541</v>
      </c>
      <c r="C2210" s="32">
        <f>+(1250*0.16)+1250</f>
        <v>1450</v>
      </c>
    </row>
    <row r="2211" spans="1:3" ht="12" x14ac:dyDescent="0.2">
      <c r="A2211" s="31" t="s">
        <v>3543</v>
      </c>
      <c r="B2211" s="30" t="s">
        <v>3541</v>
      </c>
      <c r="C2211" s="32">
        <f t="shared" ref="C2211:C2214" si="10">+(1250*0.16)+1250</f>
        <v>1450</v>
      </c>
    </row>
    <row r="2212" spans="1:3" ht="12" x14ac:dyDescent="0.2">
      <c r="A2212" s="31" t="s">
        <v>3544</v>
      </c>
      <c r="B2212" s="30" t="s">
        <v>3541</v>
      </c>
      <c r="C2212" s="32">
        <f t="shared" si="10"/>
        <v>1450</v>
      </c>
    </row>
    <row r="2213" spans="1:3" ht="12" x14ac:dyDescent="0.2">
      <c r="A2213" s="31" t="s">
        <v>3545</v>
      </c>
      <c r="B2213" s="30" t="s">
        <v>3541</v>
      </c>
      <c r="C2213" s="32">
        <f t="shared" si="10"/>
        <v>1450</v>
      </c>
    </row>
    <row r="2214" spans="1:3" ht="12" x14ac:dyDescent="0.2">
      <c r="A2214" s="31" t="s">
        <v>3546</v>
      </c>
      <c r="B2214" s="30" t="s">
        <v>3547</v>
      </c>
      <c r="C2214" s="32">
        <f t="shared" si="10"/>
        <v>1450</v>
      </c>
    </row>
    <row r="2215" spans="1:3" ht="12" x14ac:dyDescent="0.2">
      <c r="A2215" s="31" t="s">
        <v>3548</v>
      </c>
      <c r="B2215" s="30" t="s">
        <v>3547</v>
      </c>
      <c r="C2215" s="32">
        <f>(3534.48*0.16)+3534.48</f>
        <v>4099.9967999999999</v>
      </c>
    </row>
    <row r="2216" spans="1:3" ht="12" x14ac:dyDescent="0.2">
      <c r="A2216" s="31" t="s">
        <v>3549</v>
      </c>
      <c r="B2216" s="30" t="s">
        <v>3547</v>
      </c>
      <c r="C2216" s="32">
        <f t="shared" ref="C2216:C2217" si="11">(3534.48*0.16)+3534.48</f>
        <v>4099.9967999999999</v>
      </c>
    </row>
    <row r="2217" spans="1:3" ht="12" x14ac:dyDescent="0.2">
      <c r="A2217" s="31" t="s">
        <v>3550</v>
      </c>
      <c r="B2217" s="30" t="s">
        <v>3551</v>
      </c>
      <c r="C2217" s="32">
        <f t="shared" si="11"/>
        <v>4099.9967999999999</v>
      </c>
    </row>
    <row r="2218" spans="1:3" ht="12" x14ac:dyDescent="0.2">
      <c r="A2218" s="31" t="s">
        <v>3552</v>
      </c>
      <c r="B2218" s="30" t="s">
        <v>3551</v>
      </c>
      <c r="C2218" s="32">
        <f>(732.76*0.16)+732.76</f>
        <v>850.00160000000005</v>
      </c>
    </row>
    <row r="2219" spans="1:3" ht="12" x14ac:dyDescent="0.2">
      <c r="A2219" s="31" t="s">
        <v>3553</v>
      </c>
      <c r="B2219" s="30" t="s">
        <v>3551</v>
      </c>
      <c r="C2219" s="32">
        <f t="shared" ref="C2219:C2227" si="12">(732.76*0.16)+732.76</f>
        <v>850.00160000000005</v>
      </c>
    </row>
    <row r="2220" spans="1:3" ht="12" x14ac:dyDescent="0.2">
      <c r="A2220" s="31" t="s">
        <v>3554</v>
      </c>
      <c r="B2220" s="30" t="s">
        <v>3551</v>
      </c>
      <c r="C2220" s="32">
        <f t="shared" si="12"/>
        <v>850.00160000000005</v>
      </c>
    </row>
    <row r="2221" spans="1:3" ht="12" x14ac:dyDescent="0.2">
      <c r="A2221" s="31" t="s">
        <v>3555</v>
      </c>
      <c r="B2221" s="30" t="s">
        <v>3551</v>
      </c>
      <c r="C2221" s="32">
        <f t="shared" si="12"/>
        <v>850.00160000000005</v>
      </c>
    </row>
    <row r="2222" spans="1:3" ht="12" x14ac:dyDescent="0.2">
      <c r="A2222" s="31" t="s">
        <v>3556</v>
      </c>
      <c r="B2222" s="30" t="s">
        <v>3551</v>
      </c>
      <c r="C2222" s="32">
        <f t="shared" si="12"/>
        <v>850.00160000000005</v>
      </c>
    </row>
    <row r="2223" spans="1:3" ht="12" x14ac:dyDescent="0.2">
      <c r="A2223" s="31" t="s">
        <v>3557</v>
      </c>
      <c r="B2223" s="30" t="s">
        <v>3551</v>
      </c>
      <c r="C2223" s="32">
        <f t="shared" si="12"/>
        <v>850.00160000000005</v>
      </c>
    </row>
    <row r="2224" spans="1:3" ht="12" x14ac:dyDescent="0.2">
      <c r="A2224" s="31" t="s">
        <v>3558</v>
      </c>
      <c r="B2224" s="30" t="s">
        <v>3551</v>
      </c>
      <c r="C2224" s="32">
        <f t="shared" si="12"/>
        <v>850.00160000000005</v>
      </c>
    </row>
    <row r="2225" spans="1:3" ht="12" x14ac:dyDescent="0.2">
      <c r="A2225" s="31" t="s">
        <v>3559</v>
      </c>
      <c r="B2225" s="30" t="s">
        <v>3551</v>
      </c>
      <c r="C2225" s="32">
        <f t="shared" si="12"/>
        <v>850.00160000000005</v>
      </c>
    </row>
    <row r="2226" spans="1:3" ht="12" x14ac:dyDescent="0.2">
      <c r="A2226" s="31" t="s">
        <v>3560</v>
      </c>
      <c r="B2226" s="30" t="s">
        <v>3551</v>
      </c>
      <c r="C2226" s="32">
        <f t="shared" si="12"/>
        <v>850.00160000000005</v>
      </c>
    </row>
    <row r="2227" spans="1:3" ht="12" x14ac:dyDescent="0.2">
      <c r="A2227" s="31" t="s">
        <v>3561</v>
      </c>
      <c r="B2227" s="30" t="s">
        <v>3562</v>
      </c>
      <c r="C2227" s="32">
        <f t="shared" si="12"/>
        <v>850.00160000000005</v>
      </c>
    </row>
    <row r="2228" spans="1:3" ht="12" x14ac:dyDescent="0.2">
      <c r="A2228" s="31" t="s">
        <v>3563</v>
      </c>
      <c r="B2228" s="30" t="s">
        <v>3562</v>
      </c>
      <c r="C2228" s="32">
        <f>(991.38*0.16)+991.38</f>
        <v>1150.0008</v>
      </c>
    </row>
    <row r="2229" spans="1:3" ht="12" x14ac:dyDescent="0.2">
      <c r="A2229" s="31" t="s">
        <v>3564</v>
      </c>
      <c r="B2229" s="30" t="s">
        <v>3565</v>
      </c>
      <c r="C2229" s="32">
        <f>(991.38*0.16)+991.38</f>
        <v>1150.0008</v>
      </c>
    </row>
    <row r="2230" spans="1:3" ht="12" x14ac:dyDescent="0.2">
      <c r="A2230" s="31" t="s">
        <v>3566</v>
      </c>
      <c r="B2230" s="30" t="s">
        <v>3565</v>
      </c>
      <c r="C2230" s="32">
        <f>(3982.76*0.16)+3982.76</f>
        <v>4620.0016000000005</v>
      </c>
    </row>
    <row r="2231" spans="1:3" ht="12" x14ac:dyDescent="0.2">
      <c r="A2231" s="31" t="s">
        <v>3567</v>
      </c>
      <c r="B2231" s="30" t="s">
        <v>3565</v>
      </c>
      <c r="C2231" s="32">
        <f t="shared" ref="C2231:C2232" si="13">(3982.76*0.16)+3982.76</f>
        <v>4620.0016000000005</v>
      </c>
    </row>
    <row r="2232" spans="1:3" ht="12" x14ac:dyDescent="0.2">
      <c r="A2232" s="31" t="s">
        <v>3568</v>
      </c>
      <c r="B2232" s="30" t="s">
        <v>3569</v>
      </c>
      <c r="C2232" s="32">
        <f t="shared" si="13"/>
        <v>4620.0016000000005</v>
      </c>
    </row>
    <row r="2233" spans="1:3" ht="12" x14ac:dyDescent="0.2">
      <c r="A2233" s="31" t="s">
        <v>3570</v>
      </c>
      <c r="B2233" s="30" t="s">
        <v>3571</v>
      </c>
      <c r="C2233" s="32">
        <f>(3560*0.16)+3560</f>
        <v>4129.6000000000004</v>
      </c>
    </row>
    <row r="2234" spans="1:3" ht="12" x14ac:dyDescent="0.2">
      <c r="A2234" s="31" t="s">
        <v>3572</v>
      </c>
      <c r="B2234" s="30" t="s">
        <v>3573</v>
      </c>
      <c r="C2234" s="32">
        <f>(13684*0.16)+13684</f>
        <v>15873.44</v>
      </c>
    </row>
    <row r="2235" spans="1:3" ht="12" x14ac:dyDescent="0.2">
      <c r="A2235" s="31" t="s">
        <v>3574</v>
      </c>
      <c r="B2235" s="30" t="s">
        <v>3573</v>
      </c>
      <c r="C2235" s="32">
        <f>(708.62*0.16)+708.16</f>
        <v>821.53919999999994</v>
      </c>
    </row>
    <row r="2236" spans="1:3" ht="12" x14ac:dyDescent="0.2">
      <c r="A2236" s="31" t="s">
        <v>3575</v>
      </c>
      <c r="B2236" s="30" t="s">
        <v>3573</v>
      </c>
      <c r="C2236" s="32">
        <f t="shared" ref="C2236:C2248" si="14">(708.62*0.16)+708.16</f>
        <v>821.53919999999994</v>
      </c>
    </row>
    <row r="2237" spans="1:3" ht="12" x14ac:dyDescent="0.2">
      <c r="A2237" s="31" t="s">
        <v>3576</v>
      </c>
      <c r="B2237" s="30" t="s">
        <v>3573</v>
      </c>
      <c r="C2237" s="32">
        <f t="shared" si="14"/>
        <v>821.53919999999994</v>
      </c>
    </row>
    <row r="2238" spans="1:3" ht="12" x14ac:dyDescent="0.2">
      <c r="A2238" s="31" t="s">
        <v>3577</v>
      </c>
      <c r="B2238" s="30" t="s">
        <v>3573</v>
      </c>
      <c r="C2238" s="32">
        <f t="shared" si="14"/>
        <v>821.53919999999994</v>
      </c>
    </row>
    <row r="2239" spans="1:3" ht="12" x14ac:dyDescent="0.2">
      <c r="A2239" s="31" t="s">
        <v>3578</v>
      </c>
      <c r="B2239" s="30" t="s">
        <v>3573</v>
      </c>
      <c r="C2239" s="32">
        <f t="shared" si="14"/>
        <v>821.53919999999994</v>
      </c>
    </row>
    <row r="2240" spans="1:3" ht="12" x14ac:dyDescent="0.2">
      <c r="A2240" s="31" t="s">
        <v>3579</v>
      </c>
      <c r="B2240" s="30" t="s">
        <v>3573</v>
      </c>
      <c r="C2240" s="32">
        <f t="shared" si="14"/>
        <v>821.53919999999994</v>
      </c>
    </row>
    <row r="2241" spans="1:3" ht="12" x14ac:dyDescent="0.2">
      <c r="A2241" s="31" t="s">
        <v>3580</v>
      </c>
      <c r="B2241" s="30" t="s">
        <v>3573</v>
      </c>
      <c r="C2241" s="32">
        <f t="shared" si="14"/>
        <v>821.53919999999994</v>
      </c>
    </row>
    <row r="2242" spans="1:3" ht="12" x14ac:dyDescent="0.2">
      <c r="A2242" s="31" t="s">
        <v>3581</v>
      </c>
      <c r="B2242" s="30" t="s">
        <v>3573</v>
      </c>
      <c r="C2242" s="32">
        <f t="shared" si="14"/>
        <v>821.53919999999994</v>
      </c>
    </row>
    <row r="2243" spans="1:3" ht="12" x14ac:dyDescent="0.2">
      <c r="A2243" s="31" t="s">
        <v>3582</v>
      </c>
      <c r="B2243" s="30" t="s">
        <v>3573</v>
      </c>
      <c r="C2243" s="32">
        <f t="shared" si="14"/>
        <v>821.53919999999994</v>
      </c>
    </row>
    <row r="2244" spans="1:3" ht="12" x14ac:dyDescent="0.2">
      <c r="A2244" s="31" t="s">
        <v>3583</v>
      </c>
      <c r="B2244" s="30" t="s">
        <v>3573</v>
      </c>
      <c r="C2244" s="32">
        <f t="shared" si="14"/>
        <v>821.53919999999994</v>
      </c>
    </row>
    <row r="2245" spans="1:3" ht="12" x14ac:dyDescent="0.2">
      <c r="A2245" s="31" t="s">
        <v>3584</v>
      </c>
      <c r="B2245" s="30" t="s">
        <v>3573</v>
      </c>
      <c r="C2245" s="32">
        <f t="shared" si="14"/>
        <v>821.53919999999994</v>
      </c>
    </row>
    <row r="2246" spans="1:3" ht="12" x14ac:dyDescent="0.2">
      <c r="A2246" s="31" t="s">
        <v>3585</v>
      </c>
      <c r="B2246" s="30" t="s">
        <v>3573</v>
      </c>
      <c r="C2246" s="32">
        <f t="shared" si="14"/>
        <v>821.53919999999994</v>
      </c>
    </row>
    <row r="2247" spans="1:3" ht="12" x14ac:dyDescent="0.2">
      <c r="A2247" s="31" t="s">
        <v>3586</v>
      </c>
      <c r="B2247" s="30" t="s">
        <v>3573</v>
      </c>
      <c r="C2247" s="32">
        <f t="shared" si="14"/>
        <v>821.53919999999994</v>
      </c>
    </row>
    <row r="2248" spans="1:3" ht="12" x14ac:dyDescent="0.2">
      <c r="A2248" s="31" t="s">
        <v>3587</v>
      </c>
      <c r="B2248" s="30" t="s">
        <v>3573</v>
      </c>
      <c r="C2248" s="32">
        <f t="shared" si="14"/>
        <v>821.53919999999994</v>
      </c>
    </row>
    <row r="2249" spans="1:3" ht="12" x14ac:dyDescent="0.2">
      <c r="A2249" s="31" t="s">
        <v>3588</v>
      </c>
      <c r="B2249" s="30" t="s">
        <v>3589</v>
      </c>
      <c r="C2249" s="32">
        <f>(2722.42*0.16)+2722.42</f>
        <v>3158.0072</v>
      </c>
    </row>
    <row r="2250" spans="1:3" ht="12" x14ac:dyDescent="0.2">
      <c r="A2250" s="31" t="s">
        <v>3590</v>
      </c>
      <c r="B2250" s="30" t="s">
        <v>3589</v>
      </c>
      <c r="C2250" s="32">
        <f>(2722.42*0.16)+2722.42</f>
        <v>3158.0072</v>
      </c>
    </row>
    <row r="2251" spans="1:3" ht="12" x14ac:dyDescent="0.2">
      <c r="A2251" s="31" t="s">
        <v>3591</v>
      </c>
      <c r="B2251" s="30" t="s">
        <v>3592</v>
      </c>
      <c r="C2251" s="32">
        <f>(6790*0.16)+6790</f>
        <v>7876.4</v>
      </c>
    </row>
    <row r="2252" spans="1:3" ht="12" x14ac:dyDescent="0.2">
      <c r="A2252" s="31" t="s">
        <v>3593</v>
      </c>
      <c r="B2252" s="30" t="s">
        <v>3594</v>
      </c>
      <c r="C2252" s="32">
        <f>(6790*0.16)+6790</f>
        <v>7876.4</v>
      </c>
    </row>
    <row r="2253" spans="1:3" ht="12" x14ac:dyDescent="0.2">
      <c r="A2253" s="31" t="s">
        <v>3595</v>
      </c>
      <c r="B2253" s="30" t="s">
        <v>3596</v>
      </c>
      <c r="C2253" s="32">
        <v>207000</v>
      </c>
    </row>
    <row r="2254" spans="1:3" ht="24" x14ac:dyDescent="0.2">
      <c r="A2254" s="31" t="s">
        <v>3597</v>
      </c>
      <c r="B2254" s="30" t="s">
        <v>3598</v>
      </c>
      <c r="C2254" s="32">
        <v>529311.48</v>
      </c>
    </row>
    <row r="2255" spans="1:3" ht="12" x14ac:dyDescent="0.2">
      <c r="A2255" s="31" t="s">
        <v>3599</v>
      </c>
      <c r="B2255" s="30" t="s">
        <v>3600</v>
      </c>
      <c r="C2255" s="32">
        <v>140200</v>
      </c>
    </row>
    <row r="2256" spans="1:3" ht="24" x14ac:dyDescent="0.2">
      <c r="A2256" s="31" t="s">
        <v>3601</v>
      </c>
      <c r="B2256" s="30" t="s">
        <v>3602</v>
      </c>
      <c r="C2256" s="32">
        <v>224000</v>
      </c>
    </row>
    <row r="2257" spans="1:3" ht="12" x14ac:dyDescent="0.2">
      <c r="A2257" s="31" t="s">
        <v>3603</v>
      </c>
      <c r="B2257" s="30" t="s">
        <v>3604</v>
      </c>
      <c r="C2257" s="32">
        <v>166900</v>
      </c>
    </row>
    <row r="2258" spans="1:3" ht="12" x14ac:dyDescent="0.2">
      <c r="A2258" s="31" t="s">
        <v>3605</v>
      </c>
      <c r="B2258" s="30" t="s">
        <v>3606</v>
      </c>
      <c r="C2258" s="32">
        <v>0.01</v>
      </c>
    </row>
    <row r="2259" spans="1:3" ht="12" x14ac:dyDescent="0.2">
      <c r="A2259" s="31" t="s">
        <v>3607</v>
      </c>
      <c r="B2259" s="30" t="s">
        <v>3608</v>
      </c>
      <c r="C2259" s="32">
        <v>116300</v>
      </c>
    </row>
    <row r="2260" spans="1:3" ht="24" x14ac:dyDescent="0.2">
      <c r="A2260" s="31" t="s">
        <v>3609</v>
      </c>
      <c r="B2260" s="30" t="s">
        <v>3610</v>
      </c>
      <c r="C2260" s="32">
        <v>149001</v>
      </c>
    </row>
    <row r="2261" spans="1:3" ht="24" x14ac:dyDescent="0.2">
      <c r="A2261" s="31" t="s">
        <v>3611</v>
      </c>
      <c r="B2261" s="30" t="s">
        <v>3612</v>
      </c>
      <c r="C2261" s="32">
        <v>147330</v>
      </c>
    </row>
    <row r="2262" spans="1:3" ht="24" x14ac:dyDescent="0.2">
      <c r="A2262" s="31" t="s">
        <v>3613</v>
      </c>
      <c r="B2262" s="30" t="s">
        <v>3614</v>
      </c>
      <c r="C2262" s="32">
        <v>125988</v>
      </c>
    </row>
    <row r="2263" spans="1:3" ht="24" x14ac:dyDescent="0.2">
      <c r="A2263" s="31" t="s">
        <v>3615</v>
      </c>
      <c r="B2263" s="30" t="s">
        <v>3616</v>
      </c>
      <c r="C2263" s="32">
        <v>126222</v>
      </c>
    </row>
    <row r="2264" spans="1:3" ht="12" x14ac:dyDescent="0.2">
      <c r="A2264" s="31" t="s">
        <v>3617</v>
      </c>
      <c r="B2264" s="30" t="s">
        <v>3618</v>
      </c>
      <c r="C2264" s="32">
        <v>134000</v>
      </c>
    </row>
    <row r="2265" spans="1:3" ht="12" x14ac:dyDescent="0.2">
      <c r="A2265" s="31" t="s">
        <v>3619</v>
      </c>
      <c r="B2265" s="30" t="s">
        <v>3620</v>
      </c>
      <c r="C2265" s="32">
        <v>0.01</v>
      </c>
    </row>
    <row r="2266" spans="1:3" ht="24" x14ac:dyDescent="0.2">
      <c r="A2266" s="31" t="s">
        <v>3621</v>
      </c>
      <c r="B2266" s="30" t="s">
        <v>3622</v>
      </c>
      <c r="C2266" s="32">
        <v>133000</v>
      </c>
    </row>
    <row r="2267" spans="1:3" ht="12" x14ac:dyDescent="0.2">
      <c r="A2267" s="31" t="s">
        <v>3623</v>
      </c>
      <c r="B2267" s="30" t="s">
        <v>3624</v>
      </c>
      <c r="C2267" s="32">
        <v>119300</v>
      </c>
    </row>
    <row r="2268" spans="1:3" ht="24" x14ac:dyDescent="0.2">
      <c r="A2268" s="31" t="s">
        <v>3625</v>
      </c>
      <c r="B2268" s="30" t="s">
        <v>3626</v>
      </c>
      <c r="C2268" s="32">
        <v>86480</v>
      </c>
    </row>
    <row r="2269" spans="1:3" ht="24" x14ac:dyDescent="0.2">
      <c r="A2269" s="31" t="s">
        <v>3627</v>
      </c>
      <c r="B2269" s="30" t="s">
        <v>3628</v>
      </c>
      <c r="C2269" s="32">
        <v>138804.25</v>
      </c>
    </row>
    <row r="2270" spans="1:3" ht="12" x14ac:dyDescent="0.2">
      <c r="A2270" s="31" t="s">
        <v>3629</v>
      </c>
      <c r="B2270" s="30" t="s">
        <v>3630</v>
      </c>
      <c r="C2270" s="32">
        <v>170542</v>
      </c>
    </row>
    <row r="2271" spans="1:3" ht="12" x14ac:dyDescent="0.2">
      <c r="A2271" s="31" t="s">
        <v>3631</v>
      </c>
      <c r="B2271" s="30" t="s">
        <v>3632</v>
      </c>
      <c r="C2271" s="32">
        <v>25000</v>
      </c>
    </row>
    <row r="2272" spans="1:3" ht="12" x14ac:dyDescent="0.2">
      <c r="A2272" s="31" t="s">
        <v>3633</v>
      </c>
      <c r="B2272" s="30" t="s">
        <v>3634</v>
      </c>
      <c r="C2272" s="32">
        <v>128449.29</v>
      </c>
    </row>
    <row r="2273" spans="1:3" ht="24" x14ac:dyDescent="0.2">
      <c r="A2273" s="31" t="s">
        <v>3635</v>
      </c>
      <c r="B2273" s="30" t="s">
        <v>3636</v>
      </c>
      <c r="C2273" s="32">
        <v>154000</v>
      </c>
    </row>
    <row r="2274" spans="1:3" ht="12" x14ac:dyDescent="0.2">
      <c r="A2274" s="31" t="s">
        <v>3637</v>
      </c>
      <c r="B2274" s="30" t="s">
        <v>3638</v>
      </c>
      <c r="C2274" s="32">
        <v>597075</v>
      </c>
    </row>
    <row r="2275" spans="1:3" ht="24" x14ac:dyDescent="0.2">
      <c r="A2275" s="31" t="s">
        <v>3639</v>
      </c>
      <c r="B2275" s="30" t="s">
        <v>3640</v>
      </c>
      <c r="C2275" s="32">
        <v>1722930</v>
      </c>
    </row>
    <row r="2276" spans="1:3" ht="24" x14ac:dyDescent="0.2">
      <c r="A2276" s="31" t="s">
        <v>3641</v>
      </c>
      <c r="B2276" s="30" t="s">
        <v>3642</v>
      </c>
      <c r="C2276" s="32">
        <v>599127</v>
      </c>
    </row>
    <row r="2277" spans="1:3" ht="24" x14ac:dyDescent="0.2">
      <c r="A2277" s="31" t="s">
        <v>3643</v>
      </c>
      <c r="B2277" s="30" t="s">
        <v>3644</v>
      </c>
      <c r="C2277" s="32">
        <v>255300</v>
      </c>
    </row>
    <row r="2278" spans="1:3" ht="24" x14ac:dyDescent="0.2">
      <c r="A2278" s="31" t="s">
        <v>3645</v>
      </c>
      <c r="B2278" s="30" t="s">
        <v>3646</v>
      </c>
      <c r="C2278" s="32">
        <v>495405</v>
      </c>
    </row>
    <row r="2279" spans="1:3" ht="24" x14ac:dyDescent="0.2">
      <c r="A2279" s="31" t="s">
        <v>3647</v>
      </c>
      <c r="B2279" s="30" t="s">
        <v>3648</v>
      </c>
      <c r="C2279" s="32">
        <v>0.01</v>
      </c>
    </row>
    <row r="2280" spans="1:3" ht="24" x14ac:dyDescent="0.2">
      <c r="A2280" s="31" t="s">
        <v>3649</v>
      </c>
      <c r="B2280" s="30" t="s">
        <v>3650</v>
      </c>
      <c r="C2280" s="32">
        <v>28900</v>
      </c>
    </row>
    <row r="2281" spans="1:3" ht="24" x14ac:dyDescent="0.2">
      <c r="A2281" s="31" t="s">
        <v>3651</v>
      </c>
      <c r="B2281" s="30" t="s">
        <v>3652</v>
      </c>
      <c r="C2281" s="32">
        <v>28900</v>
      </c>
    </row>
    <row r="2282" spans="1:3" ht="24" x14ac:dyDescent="0.2">
      <c r="A2282" s="31" t="s">
        <v>3653</v>
      </c>
      <c r="B2282" s="30" t="s">
        <v>3654</v>
      </c>
      <c r="C2282" s="32">
        <v>135125</v>
      </c>
    </row>
    <row r="2283" spans="1:3" ht="24" x14ac:dyDescent="0.2">
      <c r="A2283" s="31" t="s">
        <v>3655</v>
      </c>
      <c r="B2283" s="30" t="s">
        <v>3656</v>
      </c>
      <c r="C2283" s="32">
        <v>55000.01</v>
      </c>
    </row>
    <row r="2284" spans="1:3" ht="24" x14ac:dyDescent="0.2">
      <c r="A2284" s="31" t="s">
        <v>3657</v>
      </c>
      <c r="B2284" s="30" t="s">
        <v>3658</v>
      </c>
      <c r="C2284" s="32">
        <v>55000.01</v>
      </c>
    </row>
    <row r="2285" spans="1:3" ht="24" x14ac:dyDescent="0.2">
      <c r="A2285" s="31" t="s">
        <v>3659</v>
      </c>
      <c r="B2285" s="30" t="s">
        <v>3660</v>
      </c>
      <c r="C2285" s="32">
        <v>334890</v>
      </c>
    </row>
    <row r="2286" spans="1:3" ht="24" x14ac:dyDescent="0.2">
      <c r="A2286" s="31" t="s">
        <v>3661</v>
      </c>
      <c r="B2286" s="30" t="s">
        <v>3662</v>
      </c>
      <c r="C2286" s="32">
        <v>334890</v>
      </c>
    </row>
    <row r="2287" spans="1:3" ht="24" x14ac:dyDescent="0.2">
      <c r="A2287" s="31" t="s">
        <v>3663</v>
      </c>
      <c r="B2287" s="30" t="s">
        <v>3664</v>
      </c>
      <c r="C2287" s="32">
        <v>334890</v>
      </c>
    </row>
    <row r="2288" spans="1:3" ht="24" x14ac:dyDescent="0.2">
      <c r="A2288" s="31" t="s">
        <v>3665</v>
      </c>
      <c r="B2288" s="30" t="s">
        <v>3666</v>
      </c>
      <c r="C2288" s="32">
        <v>334890</v>
      </c>
    </row>
    <row r="2289" spans="1:3" ht="24" x14ac:dyDescent="0.2">
      <c r="A2289" s="31" t="s">
        <v>3667</v>
      </c>
      <c r="B2289" s="30" t="s">
        <v>3668</v>
      </c>
      <c r="C2289" s="32">
        <v>334890</v>
      </c>
    </row>
    <row r="2290" spans="1:3" ht="24" x14ac:dyDescent="0.2">
      <c r="A2290" s="31" t="s">
        <v>3669</v>
      </c>
      <c r="B2290" s="30" t="s">
        <v>3670</v>
      </c>
      <c r="C2290" s="32">
        <v>334890</v>
      </c>
    </row>
    <row r="2291" spans="1:3" ht="24" x14ac:dyDescent="0.2">
      <c r="A2291" s="31" t="s">
        <v>3671</v>
      </c>
      <c r="B2291" s="30" t="s">
        <v>3672</v>
      </c>
      <c r="C2291" s="32">
        <v>334890</v>
      </c>
    </row>
    <row r="2292" spans="1:3" ht="24" x14ac:dyDescent="0.2">
      <c r="A2292" s="31" t="s">
        <v>3673</v>
      </c>
      <c r="B2292" s="30" t="s">
        <v>3674</v>
      </c>
      <c r="C2292" s="32">
        <v>334890</v>
      </c>
    </row>
    <row r="2293" spans="1:3" ht="12" x14ac:dyDescent="0.2">
      <c r="A2293" s="31" t="s">
        <v>3675</v>
      </c>
      <c r="B2293" s="30" t="s">
        <v>3676</v>
      </c>
      <c r="C2293" s="32">
        <v>0.01</v>
      </c>
    </row>
    <row r="2294" spans="1:3" ht="12" x14ac:dyDescent="0.2">
      <c r="A2294" s="31" t="s">
        <v>3677</v>
      </c>
      <c r="B2294" s="30" t="s">
        <v>3678</v>
      </c>
      <c r="C2294" s="32">
        <v>0.01</v>
      </c>
    </row>
    <row r="2295" spans="1:3" ht="12" x14ac:dyDescent="0.2">
      <c r="A2295" s="31" t="s">
        <v>3679</v>
      </c>
      <c r="B2295" s="30" t="s">
        <v>3680</v>
      </c>
      <c r="C2295" s="32">
        <v>0.01</v>
      </c>
    </row>
    <row r="2296" spans="1:3" ht="24" x14ac:dyDescent="0.2">
      <c r="A2296" s="31" t="s">
        <v>3681</v>
      </c>
      <c r="B2296" s="30" t="s">
        <v>3682</v>
      </c>
      <c r="C2296" s="32">
        <v>123300</v>
      </c>
    </row>
    <row r="2297" spans="1:3" ht="24" x14ac:dyDescent="0.2">
      <c r="A2297" s="31" t="s">
        <v>3683</v>
      </c>
      <c r="B2297" s="30" t="s">
        <v>3684</v>
      </c>
      <c r="C2297" s="32">
        <v>113059</v>
      </c>
    </row>
    <row r="2298" spans="1:3" ht="12" x14ac:dyDescent="0.2">
      <c r="A2298" s="31" t="s">
        <v>3685</v>
      </c>
      <c r="B2298" s="30" t="s">
        <v>3686</v>
      </c>
      <c r="C2298" s="32">
        <v>137000</v>
      </c>
    </row>
    <row r="2299" spans="1:3" ht="24" x14ac:dyDescent="0.2">
      <c r="A2299" s="31" t="s">
        <v>3687</v>
      </c>
      <c r="B2299" s="30" t="s">
        <v>3688</v>
      </c>
      <c r="C2299" s="32">
        <v>44290</v>
      </c>
    </row>
    <row r="2300" spans="1:3" ht="24" x14ac:dyDescent="0.2">
      <c r="A2300" s="31" t="s">
        <v>3687</v>
      </c>
      <c r="B2300" s="30" t="s">
        <v>3689</v>
      </c>
      <c r="C2300" s="32">
        <v>154000</v>
      </c>
    </row>
    <row r="2301" spans="1:3" ht="24" x14ac:dyDescent="0.2">
      <c r="A2301" s="31" t="s">
        <v>3687</v>
      </c>
      <c r="B2301" s="30" t="s">
        <v>3690</v>
      </c>
      <c r="C2301" s="32">
        <v>110000</v>
      </c>
    </row>
    <row r="2302" spans="1:3" ht="24" x14ac:dyDescent="0.2">
      <c r="A2302" s="31" t="s">
        <v>3691</v>
      </c>
      <c r="B2302" s="30" t="s">
        <v>3692</v>
      </c>
      <c r="C2302" s="32">
        <v>138000</v>
      </c>
    </row>
    <row r="2303" spans="1:3" ht="24" x14ac:dyDescent="0.2">
      <c r="A2303" s="31" t="s">
        <v>3693</v>
      </c>
      <c r="B2303" s="30" t="s">
        <v>3694</v>
      </c>
      <c r="C2303" s="32">
        <v>0.01</v>
      </c>
    </row>
    <row r="2304" spans="1:3" ht="24" x14ac:dyDescent="0.2">
      <c r="A2304" s="31" t="s">
        <v>3695</v>
      </c>
      <c r="B2304" s="30" t="s">
        <v>3696</v>
      </c>
      <c r="C2304" s="32">
        <v>132000</v>
      </c>
    </row>
    <row r="2305" spans="1:3" ht="12" x14ac:dyDescent="0.2">
      <c r="A2305" s="31" t="s">
        <v>3697</v>
      </c>
      <c r="B2305" s="30" t="s">
        <v>3698</v>
      </c>
      <c r="C2305" s="32">
        <v>0.01</v>
      </c>
    </row>
    <row r="2306" spans="1:3" ht="24" x14ac:dyDescent="0.2">
      <c r="A2306" s="31" t="s">
        <v>3699</v>
      </c>
      <c r="B2306" s="30" t="s">
        <v>3700</v>
      </c>
      <c r="C2306" s="32">
        <v>0.01</v>
      </c>
    </row>
    <row r="2307" spans="1:3" ht="24" x14ac:dyDescent="0.2">
      <c r="A2307" s="31" t="s">
        <v>3701</v>
      </c>
      <c r="B2307" s="30" t="s">
        <v>3702</v>
      </c>
      <c r="C2307" s="32">
        <v>144546.25</v>
      </c>
    </row>
    <row r="2308" spans="1:3" ht="12" x14ac:dyDescent="0.2">
      <c r="A2308" s="31" t="s">
        <v>3703</v>
      </c>
      <c r="B2308" s="30" t="s">
        <v>3704</v>
      </c>
      <c r="C2308" s="32">
        <v>0.01</v>
      </c>
    </row>
    <row r="2309" spans="1:3" ht="24" x14ac:dyDescent="0.2">
      <c r="A2309" s="31" t="s">
        <v>3705</v>
      </c>
      <c r="B2309" s="30" t="s">
        <v>3706</v>
      </c>
      <c r="C2309" s="32">
        <v>138804.25</v>
      </c>
    </row>
    <row r="2310" spans="1:3" ht="12" x14ac:dyDescent="0.2">
      <c r="A2310" s="31" t="s">
        <v>3707</v>
      </c>
      <c r="B2310" s="30" t="s">
        <v>3708</v>
      </c>
      <c r="C2310" s="32">
        <v>75000</v>
      </c>
    </row>
    <row r="2311" spans="1:3" ht="24" x14ac:dyDescent="0.2">
      <c r="A2311" s="31" t="s">
        <v>3709</v>
      </c>
      <c r="B2311" s="30" t="s">
        <v>3710</v>
      </c>
      <c r="C2311" s="32">
        <v>299000</v>
      </c>
    </row>
    <row r="2312" spans="1:3" ht="12" x14ac:dyDescent="0.2">
      <c r="A2312" s="31" t="s">
        <v>3711</v>
      </c>
      <c r="B2312" s="30" t="s">
        <v>3712</v>
      </c>
      <c r="C2312" s="32">
        <v>498000</v>
      </c>
    </row>
    <row r="2313" spans="1:3" ht="24" x14ac:dyDescent="0.2">
      <c r="A2313" s="31" t="s">
        <v>3713</v>
      </c>
      <c r="B2313" s="30" t="s">
        <v>3714</v>
      </c>
      <c r="C2313" s="32">
        <v>120221.98</v>
      </c>
    </row>
    <row r="2314" spans="1:3" ht="24" x14ac:dyDescent="0.2">
      <c r="A2314" s="31" t="s">
        <v>3715</v>
      </c>
      <c r="B2314" s="30" t="s">
        <v>3716</v>
      </c>
      <c r="C2314" s="32">
        <v>145994</v>
      </c>
    </row>
    <row r="2315" spans="1:3" ht="24" x14ac:dyDescent="0.2">
      <c r="A2315" s="31" t="s">
        <v>3717</v>
      </c>
      <c r="B2315" s="30" t="s">
        <v>3718</v>
      </c>
      <c r="C2315" s="32">
        <v>138000</v>
      </c>
    </row>
    <row r="2316" spans="1:3" ht="24" x14ac:dyDescent="0.2">
      <c r="A2316" s="31" t="s">
        <v>3719</v>
      </c>
      <c r="B2316" s="30" t="s">
        <v>3720</v>
      </c>
      <c r="C2316" s="32">
        <v>74490</v>
      </c>
    </row>
    <row r="2317" spans="1:3" ht="12" x14ac:dyDescent="0.2">
      <c r="A2317" s="31" t="s">
        <v>3721</v>
      </c>
      <c r="B2317" s="30" t="s">
        <v>3722</v>
      </c>
      <c r="C2317" s="32">
        <v>0.01</v>
      </c>
    </row>
    <row r="2318" spans="1:3" ht="12" x14ac:dyDescent="0.2">
      <c r="A2318" s="31" t="s">
        <v>3723</v>
      </c>
      <c r="B2318" s="30" t="s">
        <v>3724</v>
      </c>
      <c r="C2318" s="32">
        <v>115</v>
      </c>
    </row>
    <row r="2319" spans="1:3" ht="12" x14ac:dyDescent="0.2">
      <c r="A2319" s="31" t="s">
        <v>3725</v>
      </c>
      <c r="B2319" s="30" t="s">
        <v>3726</v>
      </c>
      <c r="C2319" s="32">
        <v>248400</v>
      </c>
    </row>
    <row r="2320" spans="1:3" ht="24" x14ac:dyDescent="0.2">
      <c r="A2320" s="31" t="s">
        <v>3727</v>
      </c>
      <c r="B2320" s="30" t="s">
        <v>3728</v>
      </c>
      <c r="C2320" s="32">
        <v>84291</v>
      </c>
    </row>
    <row r="2321" spans="1:3" ht="24" x14ac:dyDescent="0.2">
      <c r="A2321" s="31" t="s">
        <v>3729</v>
      </c>
      <c r="B2321" s="30" t="s">
        <v>3730</v>
      </c>
      <c r="C2321" s="32">
        <v>106500</v>
      </c>
    </row>
    <row r="2322" spans="1:3" ht="12" x14ac:dyDescent="0.2">
      <c r="A2322" s="31" t="s">
        <v>3731</v>
      </c>
      <c r="B2322" s="30" t="s">
        <v>3732</v>
      </c>
      <c r="C2322" s="32">
        <v>534681</v>
      </c>
    </row>
    <row r="2323" spans="1:3" ht="12" x14ac:dyDescent="0.2">
      <c r="A2323" s="31" t="s">
        <v>3733</v>
      </c>
      <c r="B2323" s="30" t="s">
        <v>3734</v>
      </c>
      <c r="C2323" s="32">
        <v>241500</v>
      </c>
    </row>
    <row r="2324" spans="1:3" ht="24" x14ac:dyDescent="0.2">
      <c r="A2324" s="31" t="s">
        <v>3735</v>
      </c>
      <c r="B2324" s="30" t="s">
        <v>3736</v>
      </c>
      <c r="C2324" s="32">
        <v>86480</v>
      </c>
    </row>
    <row r="2325" spans="1:3" ht="24" x14ac:dyDescent="0.2">
      <c r="A2325" s="31" t="s">
        <v>3737</v>
      </c>
      <c r="B2325" s="30" t="s">
        <v>3738</v>
      </c>
      <c r="C2325" s="32">
        <v>0.01</v>
      </c>
    </row>
    <row r="2326" spans="1:3" ht="24" x14ac:dyDescent="0.2">
      <c r="A2326" s="31" t="s">
        <v>3739</v>
      </c>
      <c r="B2326" s="30" t="s">
        <v>3740</v>
      </c>
      <c r="C2326" s="32">
        <v>170542</v>
      </c>
    </row>
    <row r="2327" spans="1:3" ht="24" x14ac:dyDescent="0.2">
      <c r="A2327" s="31" t="s">
        <v>3741</v>
      </c>
      <c r="B2327" s="30" t="s">
        <v>3742</v>
      </c>
      <c r="C2327" s="32">
        <v>217000</v>
      </c>
    </row>
    <row r="2328" spans="1:3" ht="24" x14ac:dyDescent="0.2">
      <c r="A2328" s="31" t="s">
        <v>3743</v>
      </c>
      <c r="B2328" s="30" t="s">
        <v>3744</v>
      </c>
      <c r="C2328" s="32">
        <v>57327</v>
      </c>
    </row>
    <row r="2329" spans="1:3" ht="24" x14ac:dyDescent="0.2">
      <c r="A2329" s="31" t="s">
        <v>3745</v>
      </c>
      <c r="B2329" s="30" t="s">
        <v>3746</v>
      </c>
      <c r="C2329" s="32">
        <v>93180</v>
      </c>
    </row>
    <row r="2330" spans="1:3" ht="12" x14ac:dyDescent="0.2">
      <c r="A2330" s="31" t="s">
        <v>4004</v>
      </c>
      <c r="B2330" s="30" t="s">
        <v>3960</v>
      </c>
      <c r="C2330" s="32">
        <v>20629</v>
      </c>
    </row>
    <row r="2331" spans="1:3" ht="12" x14ac:dyDescent="0.2">
      <c r="A2331" s="31" t="s">
        <v>4005</v>
      </c>
      <c r="B2331" s="30" t="s">
        <v>3961</v>
      </c>
      <c r="C2331" s="32">
        <v>7000</v>
      </c>
    </row>
    <row r="2332" spans="1:3" ht="12" x14ac:dyDescent="0.2">
      <c r="A2332" s="31" t="s">
        <v>4006</v>
      </c>
      <c r="B2332" s="30" t="s">
        <v>3961</v>
      </c>
      <c r="C2332" s="32">
        <v>7000</v>
      </c>
    </row>
    <row r="2333" spans="1:3" ht="12" x14ac:dyDescent="0.2">
      <c r="A2333" s="31" t="s">
        <v>4007</v>
      </c>
      <c r="B2333" s="30" t="s">
        <v>3962</v>
      </c>
      <c r="C2333" s="32">
        <v>1750</v>
      </c>
    </row>
    <row r="2334" spans="1:3" ht="12" x14ac:dyDescent="0.2">
      <c r="A2334" s="31" t="s">
        <v>4008</v>
      </c>
      <c r="B2334" s="30" t="s">
        <v>3962</v>
      </c>
      <c r="C2334" s="32">
        <v>1750</v>
      </c>
    </row>
    <row r="2335" spans="1:3" ht="12" x14ac:dyDescent="0.2">
      <c r="A2335" s="31" t="s">
        <v>4009</v>
      </c>
      <c r="B2335" s="30" t="s">
        <v>3963</v>
      </c>
      <c r="C2335" s="32">
        <v>3455</v>
      </c>
    </row>
    <row r="2336" spans="1:3" ht="12" x14ac:dyDescent="0.2">
      <c r="A2336" s="31" t="s">
        <v>4010</v>
      </c>
      <c r="B2336" s="30" t="s">
        <v>3964</v>
      </c>
      <c r="C2336" s="32">
        <v>1630</v>
      </c>
    </row>
    <row r="2337" spans="1:3" ht="12" x14ac:dyDescent="0.2">
      <c r="A2337" s="31" t="s">
        <v>4011</v>
      </c>
      <c r="B2337" s="30" t="s">
        <v>3964</v>
      </c>
      <c r="C2337" s="32">
        <v>1630</v>
      </c>
    </row>
    <row r="2338" spans="1:3" ht="12" x14ac:dyDescent="0.2">
      <c r="A2338" s="31" t="s">
        <v>4012</v>
      </c>
      <c r="B2338" s="30" t="s">
        <v>3964</v>
      </c>
      <c r="C2338" s="32">
        <v>1630</v>
      </c>
    </row>
    <row r="2339" spans="1:3" ht="12" x14ac:dyDescent="0.2">
      <c r="A2339" s="31" t="s">
        <v>4013</v>
      </c>
      <c r="B2339" s="30" t="s">
        <v>3964</v>
      </c>
      <c r="C2339" s="32">
        <v>1630</v>
      </c>
    </row>
    <row r="2340" spans="1:3" ht="12" x14ac:dyDescent="0.2">
      <c r="A2340" s="31" t="s">
        <v>4014</v>
      </c>
      <c r="B2340" s="30" t="s">
        <v>3964</v>
      </c>
      <c r="C2340" s="32">
        <v>1630</v>
      </c>
    </row>
    <row r="2341" spans="1:3" ht="12" x14ac:dyDescent="0.2">
      <c r="A2341" s="31" t="s">
        <v>4015</v>
      </c>
      <c r="B2341" s="30" t="s">
        <v>3964</v>
      </c>
      <c r="C2341" s="32">
        <v>1630</v>
      </c>
    </row>
    <row r="2342" spans="1:3" ht="12" x14ac:dyDescent="0.2">
      <c r="A2342" s="31" t="s">
        <v>4016</v>
      </c>
      <c r="B2342" s="30" t="s">
        <v>3965</v>
      </c>
      <c r="C2342" s="32">
        <v>3506</v>
      </c>
    </row>
    <row r="2343" spans="1:3" ht="12" x14ac:dyDescent="0.2">
      <c r="A2343" s="31" t="s">
        <v>4017</v>
      </c>
      <c r="B2343" s="30" t="s">
        <v>3965</v>
      </c>
      <c r="C2343" s="32">
        <v>3506</v>
      </c>
    </row>
    <row r="2344" spans="1:3" ht="12" x14ac:dyDescent="0.2">
      <c r="A2344" s="31" t="s">
        <v>4018</v>
      </c>
      <c r="B2344" s="30" t="s">
        <v>3966</v>
      </c>
      <c r="C2344" s="32">
        <v>10875</v>
      </c>
    </row>
    <row r="2345" spans="1:3" ht="12" x14ac:dyDescent="0.2">
      <c r="A2345" s="31" t="s">
        <v>4019</v>
      </c>
      <c r="B2345" s="30" t="s">
        <v>3967</v>
      </c>
      <c r="C2345" s="32">
        <v>3663</v>
      </c>
    </row>
    <row r="2346" spans="1:3" ht="12" x14ac:dyDescent="0.2">
      <c r="A2346" s="31" t="s">
        <v>4020</v>
      </c>
      <c r="B2346" s="30" t="s">
        <v>3968</v>
      </c>
      <c r="C2346" s="32">
        <v>5799</v>
      </c>
    </row>
    <row r="2347" spans="1:3" ht="12" x14ac:dyDescent="0.2">
      <c r="A2347" s="31" t="s">
        <v>4021</v>
      </c>
      <c r="B2347" s="30" t="s">
        <v>3969</v>
      </c>
      <c r="C2347" s="32">
        <v>10439</v>
      </c>
    </row>
    <row r="2348" spans="1:3" ht="12" x14ac:dyDescent="0.2">
      <c r="A2348" s="31" t="s">
        <v>4022</v>
      </c>
      <c r="B2348" s="30" t="s">
        <v>3970</v>
      </c>
      <c r="C2348" s="32">
        <v>25219.69</v>
      </c>
    </row>
    <row r="2349" spans="1:3" ht="12" x14ac:dyDescent="0.2">
      <c r="A2349" s="31" t="s">
        <v>4023</v>
      </c>
      <c r="B2349" s="30" t="s">
        <v>3971</v>
      </c>
      <c r="C2349" s="32">
        <v>90480</v>
      </c>
    </row>
    <row r="2350" spans="1:3" ht="12" x14ac:dyDescent="0.2">
      <c r="A2350" s="31" t="s">
        <v>4024</v>
      </c>
      <c r="B2350" s="30" t="s">
        <v>3972</v>
      </c>
      <c r="C2350" s="32">
        <v>7587.89</v>
      </c>
    </row>
    <row r="2351" spans="1:3" ht="12" x14ac:dyDescent="0.2">
      <c r="A2351" s="31" t="s">
        <v>4025</v>
      </c>
      <c r="B2351" s="30" t="s">
        <v>3973</v>
      </c>
      <c r="C2351" s="32">
        <v>2331</v>
      </c>
    </row>
    <row r="2352" spans="1:3" ht="12" x14ac:dyDescent="0.2">
      <c r="A2352" s="31" t="s">
        <v>4026</v>
      </c>
      <c r="B2352" s="30" t="s">
        <v>3974</v>
      </c>
      <c r="C2352" s="32">
        <v>4028.68</v>
      </c>
    </row>
    <row r="2353" spans="1:3" ht="12" x14ac:dyDescent="0.2">
      <c r="A2353" s="31" t="s">
        <v>4027</v>
      </c>
      <c r="B2353" s="30" t="s">
        <v>3975</v>
      </c>
      <c r="C2353" s="32">
        <v>8870</v>
      </c>
    </row>
    <row r="2354" spans="1:3" ht="12" x14ac:dyDescent="0.2">
      <c r="A2354" s="31" t="s">
        <v>4028</v>
      </c>
      <c r="B2354" s="30" t="s">
        <v>3975</v>
      </c>
      <c r="C2354" s="32">
        <v>8870</v>
      </c>
    </row>
    <row r="2355" spans="1:3" ht="12" x14ac:dyDescent="0.2">
      <c r="A2355" s="31" t="s">
        <v>4029</v>
      </c>
      <c r="B2355" s="30" t="s">
        <v>3975</v>
      </c>
      <c r="C2355" s="32">
        <v>8870</v>
      </c>
    </row>
    <row r="2356" spans="1:3" ht="12" x14ac:dyDescent="0.2">
      <c r="A2356" s="31" t="s">
        <v>4030</v>
      </c>
      <c r="B2356" s="30" t="s">
        <v>3975</v>
      </c>
      <c r="C2356" s="32">
        <v>8870</v>
      </c>
    </row>
    <row r="2357" spans="1:3" ht="12" x14ac:dyDescent="0.2">
      <c r="A2357" s="31" t="s">
        <v>4031</v>
      </c>
      <c r="B2357" s="30" t="s">
        <v>3976</v>
      </c>
      <c r="C2357" s="32">
        <v>2500</v>
      </c>
    </row>
    <row r="2358" spans="1:3" ht="12" x14ac:dyDescent="0.2">
      <c r="A2358" s="31" t="s">
        <v>4032</v>
      </c>
      <c r="B2358" s="30" t="s">
        <v>3977</v>
      </c>
      <c r="C2358" s="32">
        <v>3750</v>
      </c>
    </row>
    <row r="2359" spans="1:3" ht="12" x14ac:dyDescent="0.2">
      <c r="A2359" s="31" t="s">
        <v>4033</v>
      </c>
      <c r="B2359" s="30" t="s">
        <v>3978</v>
      </c>
      <c r="C2359" s="32">
        <v>699</v>
      </c>
    </row>
    <row r="2360" spans="1:3" ht="12" x14ac:dyDescent="0.2">
      <c r="A2360" s="31" t="s">
        <v>4034</v>
      </c>
      <c r="B2360" s="30" t="s">
        <v>3978</v>
      </c>
      <c r="C2360" s="32">
        <v>699</v>
      </c>
    </row>
    <row r="2361" spans="1:3" ht="12" x14ac:dyDescent="0.2">
      <c r="A2361" s="31" t="s">
        <v>4035</v>
      </c>
      <c r="B2361" s="30" t="s">
        <v>3979</v>
      </c>
      <c r="C2361" s="32">
        <v>1399</v>
      </c>
    </row>
    <row r="2362" spans="1:3" ht="12" x14ac:dyDescent="0.2">
      <c r="A2362" s="31" t="s">
        <v>4036</v>
      </c>
      <c r="B2362" s="30" t="s">
        <v>3980</v>
      </c>
      <c r="C2362" s="32">
        <v>3199</v>
      </c>
    </row>
    <row r="2363" spans="1:3" ht="12" x14ac:dyDescent="0.2">
      <c r="A2363" s="31" t="s">
        <v>4037</v>
      </c>
      <c r="B2363" s="30" t="s">
        <v>3980</v>
      </c>
      <c r="C2363" s="32">
        <v>3199</v>
      </c>
    </row>
    <row r="2364" spans="1:3" ht="12" x14ac:dyDescent="0.2">
      <c r="A2364" s="31" t="s">
        <v>4038</v>
      </c>
      <c r="B2364" s="30" t="s">
        <v>3981</v>
      </c>
      <c r="C2364" s="32">
        <v>3361.21</v>
      </c>
    </row>
    <row r="2365" spans="1:3" ht="12" x14ac:dyDescent="0.2">
      <c r="A2365" s="31" t="s">
        <v>4039</v>
      </c>
      <c r="B2365" s="30" t="s">
        <v>3982</v>
      </c>
      <c r="C2365" s="32">
        <v>1500</v>
      </c>
    </row>
    <row r="2366" spans="1:3" ht="12" x14ac:dyDescent="0.2">
      <c r="A2366" s="31" t="s">
        <v>4040</v>
      </c>
      <c r="B2366" s="30" t="s">
        <v>3982</v>
      </c>
      <c r="C2366" s="32">
        <v>1500</v>
      </c>
    </row>
    <row r="2367" spans="1:3" ht="12" x14ac:dyDescent="0.2">
      <c r="A2367" s="31" t="s">
        <v>4041</v>
      </c>
      <c r="B2367" s="30" t="s">
        <v>3983</v>
      </c>
      <c r="C2367" s="32">
        <v>318</v>
      </c>
    </row>
    <row r="2368" spans="1:3" ht="12" x14ac:dyDescent="0.2">
      <c r="A2368" s="31" t="s">
        <v>4042</v>
      </c>
      <c r="B2368" s="30" t="s">
        <v>3983</v>
      </c>
      <c r="C2368" s="32">
        <v>318</v>
      </c>
    </row>
    <row r="2369" spans="1:3" ht="12" x14ac:dyDescent="0.2">
      <c r="A2369" s="31" t="s">
        <v>4043</v>
      </c>
      <c r="B2369" s="30" t="s">
        <v>3984</v>
      </c>
      <c r="C2369" s="32">
        <v>2550.84</v>
      </c>
    </row>
    <row r="2370" spans="1:3" ht="12" x14ac:dyDescent="0.2">
      <c r="A2370" s="31" t="s">
        <v>4044</v>
      </c>
      <c r="B2370" s="30" t="s">
        <v>3984</v>
      </c>
      <c r="C2370" s="32">
        <v>2550.84</v>
      </c>
    </row>
    <row r="2371" spans="1:3" ht="12" x14ac:dyDescent="0.2">
      <c r="A2371" s="31" t="s">
        <v>4045</v>
      </c>
      <c r="B2371" s="30" t="s">
        <v>3984</v>
      </c>
      <c r="C2371" s="32">
        <v>2550.84</v>
      </c>
    </row>
    <row r="2372" spans="1:3" ht="12" x14ac:dyDescent="0.2">
      <c r="A2372" s="31" t="s">
        <v>4046</v>
      </c>
      <c r="B2372" s="30" t="s">
        <v>3985</v>
      </c>
      <c r="C2372" s="32">
        <v>11100</v>
      </c>
    </row>
    <row r="2373" spans="1:3" ht="12" x14ac:dyDescent="0.2">
      <c r="A2373" s="31" t="s">
        <v>4047</v>
      </c>
      <c r="B2373" s="30" t="s">
        <v>3986</v>
      </c>
      <c r="C2373" s="32">
        <v>2299</v>
      </c>
    </row>
    <row r="2374" spans="1:3" ht="12" x14ac:dyDescent="0.2">
      <c r="A2374" s="31" t="s">
        <v>4048</v>
      </c>
      <c r="B2374" s="30" t="s">
        <v>3986</v>
      </c>
      <c r="C2374" s="32">
        <v>2299</v>
      </c>
    </row>
    <row r="2375" spans="1:3" ht="12" x14ac:dyDescent="0.2">
      <c r="A2375" s="31" t="s">
        <v>4049</v>
      </c>
      <c r="B2375" s="30" t="s">
        <v>3986</v>
      </c>
      <c r="C2375" s="32">
        <v>2299</v>
      </c>
    </row>
    <row r="2376" spans="1:3" ht="12" x14ac:dyDescent="0.2">
      <c r="A2376" s="31" t="s">
        <v>4050</v>
      </c>
      <c r="B2376" s="30" t="s">
        <v>3986</v>
      </c>
      <c r="C2376" s="32">
        <v>2299</v>
      </c>
    </row>
    <row r="2377" spans="1:3" ht="12" x14ac:dyDescent="0.2">
      <c r="A2377" s="31" t="s">
        <v>4051</v>
      </c>
      <c r="B2377" s="30" t="s">
        <v>3986</v>
      </c>
      <c r="C2377" s="32">
        <v>2299</v>
      </c>
    </row>
    <row r="2378" spans="1:3" ht="12" x14ac:dyDescent="0.2">
      <c r="A2378" s="31" t="s">
        <v>4052</v>
      </c>
      <c r="B2378" s="30" t="s">
        <v>3986</v>
      </c>
      <c r="C2378" s="32">
        <v>2299</v>
      </c>
    </row>
    <row r="2379" spans="1:3" ht="12" x14ac:dyDescent="0.2">
      <c r="A2379" s="31" t="s">
        <v>4053</v>
      </c>
      <c r="B2379" s="30" t="s">
        <v>3986</v>
      </c>
      <c r="C2379" s="32">
        <v>2299</v>
      </c>
    </row>
    <row r="2380" spans="1:3" ht="12" x14ac:dyDescent="0.2">
      <c r="A2380" s="31" t="s">
        <v>4054</v>
      </c>
      <c r="B2380" s="30" t="s">
        <v>3986</v>
      </c>
      <c r="C2380" s="32">
        <v>2299</v>
      </c>
    </row>
    <row r="2381" spans="1:3" ht="12" x14ac:dyDescent="0.2">
      <c r="A2381" s="31" t="s">
        <v>4055</v>
      </c>
      <c r="B2381" s="30" t="s">
        <v>3986</v>
      </c>
      <c r="C2381" s="32">
        <v>2299</v>
      </c>
    </row>
    <row r="2382" spans="1:3" ht="12" x14ac:dyDescent="0.2">
      <c r="A2382" s="31" t="s">
        <v>4056</v>
      </c>
      <c r="B2382" s="30" t="s">
        <v>3986</v>
      </c>
      <c r="C2382" s="32">
        <v>2299</v>
      </c>
    </row>
    <row r="2383" spans="1:3" ht="12" x14ac:dyDescent="0.2">
      <c r="A2383" s="31" t="s">
        <v>4057</v>
      </c>
      <c r="B2383" s="30" t="s">
        <v>3986</v>
      </c>
      <c r="C2383" s="32">
        <v>2299</v>
      </c>
    </row>
    <row r="2384" spans="1:3" ht="12" x14ac:dyDescent="0.2">
      <c r="A2384" s="31" t="s">
        <v>4058</v>
      </c>
      <c r="B2384" s="30" t="s">
        <v>3986</v>
      </c>
      <c r="C2384" s="32">
        <v>2299</v>
      </c>
    </row>
    <row r="2385" spans="1:3" ht="12" x14ac:dyDescent="0.2">
      <c r="A2385" s="31" t="s">
        <v>4059</v>
      </c>
      <c r="B2385" s="30" t="s">
        <v>3986</v>
      </c>
      <c r="C2385" s="32">
        <v>2299</v>
      </c>
    </row>
    <row r="2386" spans="1:3" ht="12" x14ac:dyDescent="0.2">
      <c r="A2386" s="31" t="s">
        <v>4060</v>
      </c>
      <c r="B2386" s="30" t="s">
        <v>3986</v>
      </c>
      <c r="C2386" s="32">
        <v>2299</v>
      </c>
    </row>
    <row r="2387" spans="1:3" ht="12" x14ac:dyDescent="0.2">
      <c r="A2387" s="31" t="s">
        <v>4061</v>
      </c>
      <c r="B2387" s="30" t="s">
        <v>3986</v>
      </c>
      <c r="C2387" s="32">
        <v>2299</v>
      </c>
    </row>
    <row r="2388" spans="1:3" ht="12" x14ac:dyDescent="0.2">
      <c r="A2388" s="31" t="s">
        <v>4062</v>
      </c>
      <c r="B2388" s="30" t="s">
        <v>3986</v>
      </c>
      <c r="C2388" s="32">
        <v>2299</v>
      </c>
    </row>
    <row r="2389" spans="1:3" ht="12" x14ac:dyDescent="0.2">
      <c r="A2389" s="31" t="s">
        <v>4063</v>
      </c>
      <c r="B2389" s="30" t="s">
        <v>3986</v>
      </c>
      <c r="C2389" s="32">
        <v>2299</v>
      </c>
    </row>
    <row r="2390" spans="1:3" ht="12" x14ac:dyDescent="0.2">
      <c r="A2390" s="31" t="s">
        <v>4064</v>
      </c>
      <c r="B2390" s="30" t="s">
        <v>3986</v>
      </c>
      <c r="C2390" s="32">
        <v>2299</v>
      </c>
    </row>
    <row r="2391" spans="1:3" ht="12" x14ac:dyDescent="0.2">
      <c r="A2391" s="31" t="s">
        <v>4065</v>
      </c>
      <c r="B2391" s="30" t="s">
        <v>3986</v>
      </c>
      <c r="C2391" s="32">
        <v>2299</v>
      </c>
    </row>
    <row r="2392" spans="1:3" ht="12" x14ac:dyDescent="0.2">
      <c r="A2392" s="31" t="s">
        <v>4066</v>
      </c>
      <c r="B2392" s="30" t="s">
        <v>3986</v>
      </c>
      <c r="C2392" s="32">
        <v>2299</v>
      </c>
    </row>
    <row r="2393" spans="1:3" ht="12" x14ac:dyDescent="0.2">
      <c r="A2393" s="31" t="s">
        <v>4067</v>
      </c>
      <c r="B2393" s="30" t="s">
        <v>3986</v>
      </c>
      <c r="C2393" s="32">
        <v>2299</v>
      </c>
    </row>
    <row r="2394" spans="1:3" ht="12" x14ac:dyDescent="0.2">
      <c r="A2394" s="31" t="s">
        <v>4068</v>
      </c>
      <c r="B2394" s="30" t="s">
        <v>3986</v>
      </c>
      <c r="C2394" s="32">
        <v>2299</v>
      </c>
    </row>
    <row r="2395" spans="1:3" ht="12" x14ac:dyDescent="0.2">
      <c r="A2395" s="31" t="s">
        <v>4069</v>
      </c>
      <c r="B2395" s="30" t="s">
        <v>3986</v>
      </c>
      <c r="C2395" s="32">
        <v>2299</v>
      </c>
    </row>
    <row r="2396" spans="1:3" ht="12" x14ac:dyDescent="0.2">
      <c r="A2396" s="31" t="s">
        <v>4070</v>
      </c>
      <c r="B2396" s="30" t="s">
        <v>3986</v>
      </c>
      <c r="C2396" s="32">
        <v>2299</v>
      </c>
    </row>
    <row r="2397" spans="1:3" ht="12" x14ac:dyDescent="0.2">
      <c r="A2397" s="31" t="s">
        <v>4071</v>
      </c>
      <c r="B2397" s="30" t="s">
        <v>3986</v>
      </c>
      <c r="C2397" s="32">
        <v>2299</v>
      </c>
    </row>
    <row r="2398" spans="1:3" ht="12" x14ac:dyDescent="0.2">
      <c r="A2398" s="31" t="s">
        <v>4072</v>
      </c>
      <c r="B2398" s="30" t="s">
        <v>3987</v>
      </c>
      <c r="C2398" s="32">
        <v>14161.13</v>
      </c>
    </row>
    <row r="2399" spans="1:3" ht="12" x14ac:dyDescent="0.2">
      <c r="A2399" s="31" t="s">
        <v>4073</v>
      </c>
      <c r="B2399" s="30" t="s">
        <v>3988</v>
      </c>
      <c r="C2399" s="32">
        <v>14358.71</v>
      </c>
    </row>
    <row r="2400" spans="1:3" ht="12" x14ac:dyDescent="0.2">
      <c r="A2400" s="31" t="s">
        <v>4074</v>
      </c>
      <c r="B2400" s="30" t="s">
        <v>3988</v>
      </c>
      <c r="C2400" s="32">
        <v>14358.71</v>
      </c>
    </row>
    <row r="2401" spans="1:3" ht="12" x14ac:dyDescent="0.2">
      <c r="A2401" s="31" t="s">
        <v>4075</v>
      </c>
      <c r="B2401" s="30" t="s">
        <v>3989</v>
      </c>
      <c r="C2401" s="32">
        <v>13508.83</v>
      </c>
    </row>
    <row r="2402" spans="1:3" ht="12" x14ac:dyDescent="0.2">
      <c r="A2402" s="31" t="s">
        <v>4076</v>
      </c>
      <c r="B2402" s="30" t="s">
        <v>3990</v>
      </c>
      <c r="C2402" s="32">
        <v>1147.3499999999999</v>
      </c>
    </row>
    <row r="2403" spans="1:3" ht="12" x14ac:dyDescent="0.2">
      <c r="A2403" s="31" t="s">
        <v>4077</v>
      </c>
      <c r="B2403" s="30" t="s">
        <v>3990</v>
      </c>
      <c r="C2403" s="32">
        <v>1147.3499999999999</v>
      </c>
    </row>
    <row r="2404" spans="1:3" ht="12" x14ac:dyDescent="0.2">
      <c r="A2404" s="31" t="s">
        <v>4078</v>
      </c>
      <c r="B2404" s="30" t="s">
        <v>3991</v>
      </c>
      <c r="C2404" s="32">
        <v>3731.92</v>
      </c>
    </row>
    <row r="2405" spans="1:3" ht="12" x14ac:dyDescent="0.2">
      <c r="A2405" s="31" t="s">
        <v>4079</v>
      </c>
      <c r="B2405" s="30" t="s">
        <v>3992</v>
      </c>
      <c r="C2405" s="32">
        <v>2202.84</v>
      </c>
    </row>
    <row r="2406" spans="1:3" ht="12" x14ac:dyDescent="0.2">
      <c r="A2406" s="31" t="s">
        <v>4080</v>
      </c>
      <c r="B2406" s="30" t="s">
        <v>3993</v>
      </c>
      <c r="C2406" s="32">
        <v>9999</v>
      </c>
    </row>
    <row r="2407" spans="1:3" ht="12" x14ac:dyDescent="0.2">
      <c r="A2407" s="31" t="s">
        <v>4081</v>
      </c>
      <c r="B2407" s="30" t="s">
        <v>3994</v>
      </c>
      <c r="C2407" s="32">
        <v>1674</v>
      </c>
    </row>
    <row r="2408" spans="1:3" ht="12" x14ac:dyDescent="0.2">
      <c r="A2408" s="31" t="s">
        <v>4082</v>
      </c>
      <c r="B2408" s="30" t="s">
        <v>3994</v>
      </c>
      <c r="C2408" s="32">
        <v>1674</v>
      </c>
    </row>
    <row r="2409" spans="1:3" ht="12" x14ac:dyDescent="0.2">
      <c r="A2409" s="31" t="s">
        <v>4083</v>
      </c>
      <c r="B2409" s="30" t="s">
        <v>3995</v>
      </c>
      <c r="C2409" s="32">
        <v>729</v>
      </c>
    </row>
    <row r="2410" spans="1:3" ht="12" x14ac:dyDescent="0.2">
      <c r="A2410" s="31" t="s">
        <v>4078</v>
      </c>
      <c r="B2410" s="30" t="s">
        <v>3996</v>
      </c>
      <c r="C2410" s="32">
        <v>1999</v>
      </c>
    </row>
    <row r="2411" spans="1:3" ht="24" x14ac:dyDescent="0.2">
      <c r="A2411" s="31">
        <v>411000000</v>
      </c>
      <c r="B2411" s="30" t="s">
        <v>3997</v>
      </c>
      <c r="C2411" s="32">
        <v>1134367.5</v>
      </c>
    </row>
    <row r="2412" spans="1:3" ht="24" x14ac:dyDescent="0.2">
      <c r="A2412" s="31">
        <v>411000001</v>
      </c>
      <c r="B2412" s="30" t="s">
        <v>3998</v>
      </c>
      <c r="C2412" s="32">
        <v>1134367.5</v>
      </c>
    </row>
    <row r="2413" spans="1:3" ht="24" x14ac:dyDescent="0.2">
      <c r="A2413" s="31">
        <v>411000002</v>
      </c>
      <c r="B2413" s="30" t="s">
        <v>3999</v>
      </c>
      <c r="C2413" s="32">
        <v>1134367.5</v>
      </c>
    </row>
    <row r="2414" spans="1:3" ht="12" x14ac:dyDescent="0.2">
      <c r="A2414" s="31">
        <v>151000015</v>
      </c>
      <c r="B2414" s="30" t="s">
        <v>4000</v>
      </c>
      <c r="C2414" s="32">
        <v>10160.200000000001</v>
      </c>
    </row>
    <row r="2415" spans="1:3" ht="12" x14ac:dyDescent="0.2">
      <c r="A2415" s="31">
        <v>151000017</v>
      </c>
      <c r="B2415" s="30" t="s">
        <v>4000</v>
      </c>
      <c r="C2415" s="32">
        <v>10160.200000000001</v>
      </c>
    </row>
    <row r="2416" spans="1:3" ht="12" x14ac:dyDescent="0.2">
      <c r="A2416" s="31">
        <v>151000016</v>
      </c>
      <c r="B2416" s="30" t="s">
        <v>4001</v>
      </c>
      <c r="C2416" s="32">
        <v>10163.58</v>
      </c>
    </row>
    <row r="2417" spans="1:3" ht="12" x14ac:dyDescent="0.2">
      <c r="A2417" s="31">
        <v>671000000</v>
      </c>
      <c r="B2417" s="30" t="s">
        <v>4002</v>
      </c>
      <c r="C2417" s="32">
        <v>6800</v>
      </c>
    </row>
    <row r="2418" spans="1:3" ht="24" x14ac:dyDescent="0.2">
      <c r="A2418" s="31" t="s">
        <v>3244</v>
      </c>
      <c r="B2418" s="30" t="s">
        <v>4003</v>
      </c>
      <c r="C2418" s="32">
        <v>1</v>
      </c>
    </row>
    <row r="2419" spans="1:3" ht="12" x14ac:dyDescent="0.2">
      <c r="A2419" s="31">
        <v>221000000</v>
      </c>
      <c r="B2419" s="30" t="s">
        <v>4084</v>
      </c>
      <c r="C2419" s="32">
        <v>217000</v>
      </c>
    </row>
  </sheetData>
  <sheetProtection formatCells="0" formatColumns="0" formatRows="0" insertRows="0" deleteRows="0" autoFilter="0"/>
  <mergeCells count="1">
    <mergeCell ref="A1:C1"/>
  </mergeCells>
  <pageMargins left="0.7" right="0.7" top="0.75" bottom="0.75" header="0.3" footer="0.3"/>
  <pageSetup orientation="portrait" verticalDpi="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10</v>
      </c>
    </row>
    <row r="4" spans="1:1" ht="12.75" x14ac:dyDescent="0.2">
      <c r="A4" s="2" t="s">
        <v>5</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3"/>
  <sheetViews>
    <sheetView workbookViewId="0">
      <selection activeCell="E10" sqref="E10"/>
    </sheetView>
  </sheetViews>
  <sheetFormatPr baseColWidth="10" defaultRowHeight="11.25" x14ac:dyDescent="0.2"/>
  <cols>
    <col min="1" max="1" width="13.83203125" customWidth="1"/>
    <col min="2" max="2" width="70.83203125" customWidth="1"/>
    <col min="3" max="3" width="25.83203125" customWidth="1"/>
  </cols>
  <sheetData>
    <row r="1" spans="1:3" ht="60" customHeight="1" x14ac:dyDescent="0.2">
      <c r="A1" s="34" t="s">
        <v>4090</v>
      </c>
      <c r="B1" s="35"/>
      <c r="C1" s="35"/>
    </row>
    <row r="2" spans="1:3" ht="33.75" customHeight="1" x14ac:dyDescent="0.2">
      <c r="A2" s="5" t="s">
        <v>0</v>
      </c>
      <c r="B2" s="5" t="s">
        <v>1</v>
      </c>
      <c r="C2" s="5" t="s">
        <v>2</v>
      </c>
    </row>
    <row r="3" spans="1:3" ht="12" thickBot="1" x14ac:dyDescent="0.25">
      <c r="A3" s="6">
        <v>900001</v>
      </c>
      <c r="B3" s="7" t="s">
        <v>17</v>
      </c>
      <c r="C3" s="8">
        <f>SUM(C4:C140000)</f>
        <v>93809621.300000012</v>
      </c>
    </row>
    <row r="4" spans="1:3" ht="15" x14ac:dyDescent="0.25">
      <c r="A4" s="21" t="s">
        <v>3747</v>
      </c>
      <c r="B4" s="23" t="s">
        <v>3748</v>
      </c>
      <c r="C4" s="24">
        <v>1096103.93</v>
      </c>
    </row>
    <row r="5" spans="1:3" ht="15" x14ac:dyDescent="0.25">
      <c r="A5" s="22" t="s">
        <v>3749</v>
      </c>
      <c r="B5" s="25" t="s">
        <v>3750</v>
      </c>
      <c r="C5" s="26" t="s">
        <v>604</v>
      </c>
    </row>
    <row r="6" spans="1:3" ht="15" x14ac:dyDescent="0.25">
      <c r="A6" s="22" t="s">
        <v>3751</v>
      </c>
      <c r="B6" s="25" t="s">
        <v>3752</v>
      </c>
      <c r="C6" s="26">
        <v>8741203.2200000007</v>
      </c>
    </row>
    <row r="7" spans="1:3" ht="15" x14ac:dyDescent="0.25">
      <c r="A7" s="22" t="s">
        <v>3753</v>
      </c>
      <c r="B7" s="25" t="s">
        <v>3754</v>
      </c>
      <c r="C7" s="26">
        <v>1699588.5</v>
      </c>
    </row>
    <row r="8" spans="1:3" ht="15" x14ac:dyDescent="0.25">
      <c r="A8" s="22" t="s">
        <v>3755</v>
      </c>
      <c r="B8" s="25" t="s">
        <v>3756</v>
      </c>
      <c r="C8" s="26">
        <v>960192.06</v>
      </c>
    </row>
    <row r="9" spans="1:3" ht="15" x14ac:dyDescent="0.25">
      <c r="A9" s="22" t="s">
        <v>3757</v>
      </c>
      <c r="B9" s="25" t="s">
        <v>3758</v>
      </c>
      <c r="C9" s="26">
        <v>2508383</v>
      </c>
    </row>
    <row r="10" spans="1:3" ht="15" x14ac:dyDescent="0.25">
      <c r="A10" s="22" t="s">
        <v>3759</v>
      </c>
      <c r="B10" s="25" t="s">
        <v>3760</v>
      </c>
      <c r="C10" s="26">
        <v>1116000</v>
      </c>
    </row>
    <row r="11" spans="1:3" ht="15" x14ac:dyDescent="0.25">
      <c r="A11" s="22" t="s">
        <v>3761</v>
      </c>
      <c r="B11" s="25" t="s">
        <v>3760</v>
      </c>
      <c r="C11" s="26">
        <v>33750</v>
      </c>
    </row>
    <row r="12" spans="1:3" ht="15" x14ac:dyDescent="0.25">
      <c r="A12" s="22" t="s">
        <v>3762</v>
      </c>
      <c r="B12" s="25" t="s">
        <v>3760</v>
      </c>
      <c r="C12" s="26">
        <v>22856.25</v>
      </c>
    </row>
    <row r="13" spans="1:3" ht="15" x14ac:dyDescent="0.25">
      <c r="A13" s="22" t="s">
        <v>3763</v>
      </c>
      <c r="B13" s="25" t="s">
        <v>3760</v>
      </c>
      <c r="C13" s="26">
        <v>1504500</v>
      </c>
    </row>
    <row r="14" spans="1:3" ht="15" x14ac:dyDescent="0.25">
      <c r="A14" s="22" t="s">
        <v>3764</v>
      </c>
      <c r="B14" s="25" t="s">
        <v>3760</v>
      </c>
      <c r="C14" s="26">
        <v>266531.25</v>
      </c>
    </row>
    <row r="15" spans="1:3" ht="15" x14ac:dyDescent="0.25">
      <c r="A15" s="22" t="s">
        <v>3765</v>
      </c>
      <c r="B15" s="25" t="s">
        <v>3760</v>
      </c>
      <c r="C15" s="26">
        <v>4635930</v>
      </c>
    </row>
    <row r="16" spans="1:3" ht="15" x14ac:dyDescent="0.25">
      <c r="A16" s="22" t="s">
        <v>3766</v>
      </c>
      <c r="B16" s="25" t="s">
        <v>3760</v>
      </c>
      <c r="C16" s="26">
        <v>2591190</v>
      </c>
    </row>
    <row r="17" spans="1:3" ht="15" x14ac:dyDescent="0.25">
      <c r="A17" s="22" t="s">
        <v>3767</v>
      </c>
      <c r="B17" s="25" t="s">
        <v>3768</v>
      </c>
      <c r="C17" s="26">
        <v>41492.07</v>
      </c>
    </row>
    <row r="18" spans="1:3" ht="15" x14ac:dyDescent="0.25">
      <c r="A18" s="22" t="s">
        <v>3769</v>
      </c>
      <c r="B18" s="25" t="s">
        <v>3770</v>
      </c>
      <c r="C18" s="26">
        <v>211099.65</v>
      </c>
    </row>
    <row r="19" spans="1:3" ht="15" x14ac:dyDescent="0.25">
      <c r="A19" s="22" t="s">
        <v>3771</v>
      </c>
      <c r="B19" s="25" t="s">
        <v>3772</v>
      </c>
      <c r="C19" s="26">
        <v>5159600.5</v>
      </c>
    </row>
    <row r="20" spans="1:3" ht="15" x14ac:dyDescent="0.25">
      <c r="A20" s="22" t="s">
        <v>3773</v>
      </c>
      <c r="B20" s="25" t="s">
        <v>3774</v>
      </c>
      <c r="C20" s="26">
        <v>128705.52</v>
      </c>
    </row>
    <row r="21" spans="1:3" ht="15" x14ac:dyDescent="0.25">
      <c r="A21" s="22" t="s">
        <v>3775</v>
      </c>
      <c r="B21" s="25" t="s">
        <v>3776</v>
      </c>
      <c r="C21" s="26" t="s">
        <v>604</v>
      </c>
    </row>
    <row r="22" spans="1:3" ht="15" x14ac:dyDescent="0.25">
      <c r="A22" s="22" t="s">
        <v>3777</v>
      </c>
      <c r="B22" s="25" t="s">
        <v>3778</v>
      </c>
      <c r="C22" s="27">
        <v>126045.65</v>
      </c>
    </row>
    <row r="23" spans="1:3" ht="15" x14ac:dyDescent="0.25">
      <c r="A23" s="22" t="s">
        <v>3779</v>
      </c>
      <c r="B23" s="25" t="s">
        <v>3780</v>
      </c>
      <c r="C23" s="26">
        <v>4677060.28</v>
      </c>
    </row>
    <row r="24" spans="1:3" ht="15" x14ac:dyDescent="0.25">
      <c r="A24" s="22" t="s">
        <v>3781</v>
      </c>
      <c r="B24" s="25" t="s">
        <v>3782</v>
      </c>
      <c r="C24" s="26">
        <v>1512889.14</v>
      </c>
    </row>
    <row r="25" spans="1:3" ht="15" x14ac:dyDescent="0.25">
      <c r="A25" s="22" t="s">
        <v>3783</v>
      </c>
      <c r="B25" s="25" t="s">
        <v>3784</v>
      </c>
      <c r="C25" s="26">
        <v>388750</v>
      </c>
    </row>
    <row r="26" spans="1:3" ht="15" x14ac:dyDescent="0.25">
      <c r="A26" s="22" t="s">
        <v>3785</v>
      </c>
      <c r="B26" s="25" t="s">
        <v>3786</v>
      </c>
      <c r="C26" s="26">
        <v>48600</v>
      </c>
    </row>
    <row r="27" spans="1:3" ht="15" x14ac:dyDescent="0.25">
      <c r="A27" s="22" t="s">
        <v>3787</v>
      </c>
      <c r="B27" s="25" t="s">
        <v>3788</v>
      </c>
      <c r="C27" s="26">
        <v>20.82</v>
      </c>
    </row>
    <row r="28" spans="1:3" ht="15" x14ac:dyDescent="0.25">
      <c r="A28" s="22" t="s">
        <v>3789</v>
      </c>
      <c r="B28" s="25" t="s">
        <v>3790</v>
      </c>
      <c r="C28" s="27">
        <v>19168</v>
      </c>
    </row>
    <row r="29" spans="1:3" ht="15" x14ac:dyDescent="0.25">
      <c r="A29" s="22" t="s">
        <v>3791</v>
      </c>
      <c r="B29" s="25" t="s">
        <v>3792</v>
      </c>
      <c r="C29" s="26">
        <v>162470</v>
      </c>
    </row>
    <row r="30" spans="1:3" ht="15" x14ac:dyDescent="0.25">
      <c r="A30" s="22" t="s">
        <v>3793</v>
      </c>
      <c r="B30" s="25" t="s">
        <v>3792</v>
      </c>
      <c r="C30" s="26">
        <v>201740</v>
      </c>
    </row>
    <row r="31" spans="1:3" ht="15" x14ac:dyDescent="0.25">
      <c r="A31" s="22" t="s">
        <v>3794</v>
      </c>
      <c r="B31" s="25" t="s">
        <v>3795</v>
      </c>
      <c r="C31" s="26">
        <v>5000</v>
      </c>
    </row>
    <row r="32" spans="1:3" ht="15" x14ac:dyDescent="0.25">
      <c r="A32" s="22" t="s">
        <v>3796</v>
      </c>
      <c r="B32" s="25" t="s">
        <v>3797</v>
      </c>
      <c r="C32" s="26">
        <v>10467159.35</v>
      </c>
    </row>
    <row r="33" spans="1:3" ht="15" x14ac:dyDescent="0.25">
      <c r="A33" s="22" t="s">
        <v>604</v>
      </c>
      <c r="B33" s="25" t="s">
        <v>3798</v>
      </c>
      <c r="C33" s="26" t="s">
        <v>604</v>
      </c>
    </row>
    <row r="34" spans="1:3" ht="15" x14ac:dyDescent="0.25">
      <c r="A34" s="22" t="s">
        <v>3799</v>
      </c>
      <c r="B34" s="25" t="s">
        <v>3800</v>
      </c>
      <c r="C34" s="26" t="s">
        <v>604</v>
      </c>
    </row>
    <row r="35" spans="1:3" ht="15" x14ac:dyDescent="0.25">
      <c r="A35" s="22" t="s">
        <v>3801</v>
      </c>
      <c r="B35" s="25" t="s">
        <v>3802</v>
      </c>
      <c r="C35" s="26" t="s">
        <v>604</v>
      </c>
    </row>
    <row r="36" spans="1:3" ht="15" x14ac:dyDescent="0.25">
      <c r="A36" s="22" t="s">
        <v>604</v>
      </c>
      <c r="B36" s="25" t="s">
        <v>3803</v>
      </c>
      <c r="C36" s="26" t="s">
        <v>604</v>
      </c>
    </row>
    <row r="37" spans="1:3" ht="15" x14ac:dyDescent="0.25">
      <c r="A37" s="22" t="s">
        <v>604</v>
      </c>
      <c r="B37" s="25" t="s">
        <v>3804</v>
      </c>
      <c r="C37" s="26" t="s">
        <v>604</v>
      </c>
    </row>
    <row r="38" spans="1:3" ht="15" x14ac:dyDescent="0.25">
      <c r="A38" s="22" t="s">
        <v>3805</v>
      </c>
      <c r="B38" s="25" t="s">
        <v>3806</v>
      </c>
      <c r="C38" s="26" t="s">
        <v>604</v>
      </c>
    </row>
    <row r="39" spans="1:3" ht="15" x14ac:dyDescent="0.25">
      <c r="A39" s="22" t="s">
        <v>3807</v>
      </c>
      <c r="B39" s="25" t="s">
        <v>3808</v>
      </c>
      <c r="C39" s="26" t="s">
        <v>604</v>
      </c>
    </row>
    <row r="40" spans="1:3" ht="15" x14ac:dyDescent="0.25">
      <c r="A40" s="22" t="s">
        <v>3809</v>
      </c>
      <c r="B40" s="25" t="s">
        <v>3810</v>
      </c>
      <c r="C40" s="26" t="s">
        <v>604</v>
      </c>
    </row>
    <row r="41" spans="1:3" ht="15" x14ac:dyDescent="0.25">
      <c r="A41" s="22" t="s">
        <v>3811</v>
      </c>
      <c r="B41" s="25" t="s">
        <v>3812</v>
      </c>
      <c r="C41" s="26" t="s">
        <v>604</v>
      </c>
    </row>
    <row r="42" spans="1:3" ht="15" x14ac:dyDescent="0.25">
      <c r="A42" s="22" t="s">
        <v>3813</v>
      </c>
      <c r="B42" s="25" t="s">
        <v>3814</v>
      </c>
      <c r="C42" s="26" t="s">
        <v>604</v>
      </c>
    </row>
    <row r="43" spans="1:3" ht="15" x14ac:dyDescent="0.25">
      <c r="A43" s="22" t="s">
        <v>3815</v>
      </c>
      <c r="B43" s="25" t="s">
        <v>3816</v>
      </c>
      <c r="C43" s="26" t="s">
        <v>604</v>
      </c>
    </row>
    <row r="44" spans="1:3" ht="15" x14ac:dyDescent="0.25">
      <c r="A44" s="22" t="s">
        <v>3817</v>
      </c>
      <c r="B44" s="25" t="s">
        <v>3818</v>
      </c>
      <c r="C44" s="26" t="s">
        <v>604</v>
      </c>
    </row>
    <row r="45" spans="1:3" ht="15" x14ac:dyDescent="0.25">
      <c r="A45" s="22" t="s">
        <v>3819</v>
      </c>
      <c r="B45" s="25" t="s">
        <v>3820</v>
      </c>
      <c r="C45" s="26" t="s">
        <v>604</v>
      </c>
    </row>
    <row r="46" spans="1:3" ht="15" x14ac:dyDescent="0.25">
      <c r="A46" s="22" t="s">
        <v>604</v>
      </c>
      <c r="B46" s="25" t="s">
        <v>3821</v>
      </c>
      <c r="C46" s="26" t="s">
        <v>604</v>
      </c>
    </row>
    <row r="47" spans="1:3" ht="15" x14ac:dyDescent="0.25">
      <c r="A47" s="22" t="s">
        <v>3822</v>
      </c>
      <c r="B47" s="25" t="s">
        <v>3823</v>
      </c>
      <c r="C47" s="26" t="s">
        <v>604</v>
      </c>
    </row>
    <row r="48" spans="1:3" ht="15" x14ac:dyDescent="0.25">
      <c r="A48" s="22" t="s">
        <v>3822</v>
      </c>
      <c r="B48" s="25" t="s">
        <v>3824</v>
      </c>
      <c r="C48" s="26" t="s">
        <v>604</v>
      </c>
    </row>
    <row r="49" spans="1:3" ht="15" x14ac:dyDescent="0.25">
      <c r="A49" s="22" t="s">
        <v>3825</v>
      </c>
      <c r="B49" s="25" t="s">
        <v>3826</v>
      </c>
      <c r="C49" s="26" t="s">
        <v>604</v>
      </c>
    </row>
    <row r="50" spans="1:3" ht="15" x14ac:dyDescent="0.25">
      <c r="A50" s="22" t="s">
        <v>604</v>
      </c>
      <c r="B50" s="25" t="s">
        <v>3827</v>
      </c>
      <c r="C50" s="26" t="s">
        <v>604</v>
      </c>
    </row>
    <row r="51" spans="1:3" ht="15" x14ac:dyDescent="0.25">
      <c r="A51" s="22" t="s">
        <v>3828</v>
      </c>
      <c r="B51" s="25" t="s">
        <v>3829</v>
      </c>
      <c r="C51" s="26" t="s">
        <v>604</v>
      </c>
    </row>
    <row r="52" spans="1:3" ht="15" x14ac:dyDescent="0.25">
      <c r="A52" s="22" t="s">
        <v>3815</v>
      </c>
      <c r="B52" s="25" t="s">
        <v>3830</v>
      </c>
      <c r="C52" s="26" t="s">
        <v>604</v>
      </c>
    </row>
    <row r="53" spans="1:3" ht="15" x14ac:dyDescent="0.25">
      <c r="A53" s="22" t="s">
        <v>3831</v>
      </c>
      <c r="B53" s="25" t="s">
        <v>3832</v>
      </c>
      <c r="C53" s="26" t="s">
        <v>604</v>
      </c>
    </row>
    <row r="54" spans="1:3" ht="15" x14ac:dyDescent="0.25">
      <c r="A54" s="22" t="s">
        <v>604</v>
      </c>
      <c r="B54" s="25" t="s">
        <v>3833</v>
      </c>
      <c r="C54" s="26" t="s">
        <v>604</v>
      </c>
    </row>
    <row r="55" spans="1:3" ht="15" x14ac:dyDescent="0.25">
      <c r="A55" s="22" t="s">
        <v>3834</v>
      </c>
      <c r="B55" s="25" t="s">
        <v>3835</v>
      </c>
      <c r="C55" s="26" t="s">
        <v>604</v>
      </c>
    </row>
    <row r="56" spans="1:3" ht="15" x14ac:dyDescent="0.25">
      <c r="A56" s="22" t="s">
        <v>3836</v>
      </c>
      <c r="B56" s="25" t="s">
        <v>3837</v>
      </c>
      <c r="C56" s="26" t="s">
        <v>604</v>
      </c>
    </row>
    <row r="57" spans="1:3" ht="15" x14ac:dyDescent="0.25">
      <c r="A57" s="22" t="s">
        <v>3815</v>
      </c>
      <c r="B57" s="25" t="s">
        <v>3838</v>
      </c>
      <c r="C57" s="26" t="s">
        <v>604</v>
      </c>
    </row>
    <row r="58" spans="1:3" ht="15" x14ac:dyDescent="0.25">
      <c r="A58" s="22" t="s">
        <v>3815</v>
      </c>
      <c r="B58" s="25" t="s">
        <v>3839</v>
      </c>
      <c r="C58" s="26" t="s">
        <v>604</v>
      </c>
    </row>
    <row r="59" spans="1:3" ht="15" x14ac:dyDescent="0.25">
      <c r="A59" s="22" t="s">
        <v>3815</v>
      </c>
      <c r="B59" s="25" t="s">
        <v>3840</v>
      </c>
      <c r="C59" s="26" t="s">
        <v>604</v>
      </c>
    </row>
    <row r="60" spans="1:3" ht="15" x14ac:dyDescent="0.25">
      <c r="A60" s="22" t="s">
        <v>3815</v>
      </c>
      <c r="B60" s="25" t="s">
        <v>3841</v>
      </c>
      <c r="C60" s="26" t="s">
        <v>604</v>
      </c>
    </row>
    <row r="61" spans="1:3" ht="15" x14ac:dyDescent="0.25">
      <c r="A61" s="22" t="s">
        <v>3815</v>
      </c>
      <c r="B61" s="25" t="s">
        <v>3842</v>
      </c>
      <c r="C61" s="26" t="s">
        <v>604</v>
      </c>
    </row>
    <row r="62" spans="1:3" ht="15" x14ac:dyDescent="0.25">
      <c r="A62" s="22" t="s">
        <v>3815</v>
      </c>
      <c r="B62" s="25" t="s">
        <v>3843</v>
      </c>
      <c r="C62" s="26" t="s">
        <v>604</v>
      </c>
    </row>
    <row r="63" spans="1:3" ht="15" x14ac:dyDescent="0.25">
      <c r="A63" s="22" t="s">
        <v>604</v>
      </c>
      <c r="B63" s="25" t="s">
        <v>3844</v>
      </c>
      <c r="C63" s="26" t="s">
        <v>604</v>
      </c>
    </row>
    <row r="64" spans="1:3" ht="15" x14ac:dyDescent="0.25">
      <c r="A64" s="22" t="s">
        <v>604</v>
      </c>
      <c r="B64" s="25" t="s">
        <v>3845</v>
      </c>
      <c r="C64" s="26" t="s">
        <v>604</v>
      </c>
    </row>
    <row r="65" spans="1:3" ht="15" x14ac:dyDescent="0.25">
      <c r="A65" s="22" t="s">
        <v>3755</v>
      </c>
      <c r="B65" s="25" t="s">
        <v>3846</v>
      </c>
      <c r="C65" s="26">
        <v>960192.06</v>
      </c>
    </row>
    <row r="66" spans="1:3" ht="15" x14ac:dyDescent="0.25">
      <c r="A66" s="22" t="s">
        <v>604</v>
      </c>
      <c r="B66" s="25" t="s">
        <v>3847</v>
      </c>
      <c r="C66" s="26" t="s">
        <v>604</v>
      </c>
    </row>
    <row r="67" spans="1:3" ht="15" x14ac:dyDescent="0.25">
      <c r="A67" s="22" t="s">
        <v>3755</v>
      </c>
      <c r="B67" s="25" t="s">
        <v>3848</v>
      </c>
      <c r="C67" s="26" t="s">
        <v>604</v>
      </c>
    </row>
    <row r="68" spans="1:3" ht="15" x14ac:dyDescent="0.25">
      <c r="A68" s="22" t="s">
        <v>3755</v>
      </c>
      <c r="B68" s="25" t="s">
        <v>3849</v>
      </c>
      <c r="C68" s="26" t="s">
        <v>604</v>
      </c>
    </row>
    <row r="69" spans="1:3" ht="15" x14ac:dyDescent="0.25">
      <c r="A69" s="22" t="s">
        <v>3850</v>
      </c>
      <c r="B69" s="25" t="s">
        <v>3851</v>
      </c>
      <c r="C69" s="26" t="s">
        <v>604</v>
      </c>
    </row>
    <row r="70" spans="1:3" ht="15" x14ac:dyDescent="0.25">
      <c r="A70" s="22" t="s">
        <v>3801</v>
      </c>
      <c r="B70" s="25" t="s">
        <v>3852</v>
      </c>
      <c r="C70" s="26" t="s">
        <v>604</v>
      </c>
    </row>
    <row r="71" spans="1:3" ht="15" x14ac:dyDescent="0.25">
      <c r="A71" s="22" t="s">
        <v>3853</v>
      </c>
      <c r="B71" s="25" t="s">
        <v>3854</v>
      </c>
      <c r="C71" s="26" t="s">
        <v>604</v>
      </c>
    </row>
    <row r="72" spans="1:3" ht="15" x14ac:dyDescent="0.25">
      <c r="A72" s="22" t="s">
        <v>3831</v>
      </c>
      <c r="B72" s="25" t="s">
        <v>3855</v>
      </c>
      <c r="C72" s="26" t="s">
        <v>604</v>
      </c>
    </row>
    <row r="73" spans="1:3" ht="15" x14ac:dyDescent="0.25">
      <c r="A73" s="22" t="s">
        <v>604</v>
      </c>
      <c r="B73" s="25" t="s">
        <v>3856</v>
      </c>
      <c r="C73" s="26" t="s">
        <v>604</v>
      </c>
    </row>
    <row r="74" spans="1:3" ht="15" x14ac:dyDescent="0.25">
      <c r="A74" s="22" t="s">
        <v>604</v>
      </c>
      <c r="B74" s="25" t="s">
        <v>3857</v>
      </c>
      <c r="C74" s="26" t="s">
        <v>604</v>
      </c>
    </row>
    <row r="75" spans="1:3" ht="15" x14ac:dyDescent="0.25">
      <c r="A75" s="22" t="s">
        <v>604</v>
      </c>
      <c r="B75" s="25" t="s">
        <v>3858</v>
      </c>
      <c r="C75" s="26" t="s">
        <v>604</v>
      </c>
    </row>
    <row r="76" spans="1:3" ht="15" x14ac:dyDescent="0.25">
      <c r="A76" s="22" t="s">
        <v>604</v>
      </c>
      <c r="B76" s="25" t="s">
        <v>3859</v>
      </c>
      <c r="C76" s="26" t="s">
        <v>604</v>
      </c>
    </row>
    <row r="77" spans="1:3" ht="15" x14ac:dyDescent="0.25">
      <c r="A77" s="22" t="s">
        <v>604</v>
      </c>
      <c r="B77" s="25" t="s">
        <v>3860</v>
      </c>
      <c r="C77" s="26" t="s">
        <v>604</v>
      </c>
    </row>
    <row r="78" spans="1:3" ht="15" x14ac:dyDescent="0.25">
      <c r="A78" s="22" t="s">
        <v>3861</v>
      </c>
      <c r="B78" s="25" t="s">
        <v>3862</v>
      </c>
      <c r="C78" s="26">
        <v>2953313.89</v>
      </c>
    </row>
    <row r="79" spans="1:3" ht="15" x14ac:dyDescent="0.25">
      <c r="A79" s="22" t="s">
        <v>3863</v>
      </c>
      <c r="B79" s="25" t="s">
        <v>3864</v>
      </c>
      <c r="C79" s="26">
        <v>20820</v>
      </c>
    </row>
    <row r="80" spans="1:3" ht="15" x14ac:dyDescent="0.25">
      <c r="A80" s="22" t="s">
        <v>3865</v>
      </c>
      <c r="B80" s="25" t="s">
        <v>3866</v>
      </c>
      <c r="C80" s="26">
        <v>299990.18</v>
      </c>
    </row>
    <row r="81" spans="1:3" ht="15" x14ac:dyDescent="0.25">
      <c r="A81" s="22" t="s">
        <v>3867</v>
      </c>
      <c r="B81" s="25" t="s">
        <v>3868</v>
      </c>
      <c r="C81" s="26">
        <v>3627579.55</v>
      </c>
    </row>
    <row r="82" spans="1:3" ht="15" x14ac:dyDescent="0.25">
      <c r="A82" s="22" t="s">
        <v>3869</v>
      </c>
      <c r="B82" s="25" t="s">
        <v>3870</v>
      </c>
      <c r="C82" s="26">
        <v>6072300</v>
      </c>
    </row>
    <row r="83" spans="1:3" ht="15" x14ac:dyDescent="0.25">
      <c r="A83" s="22" t="s">
        <v>3871</v>
      </c>
      <c r="B83" s="25" t="s">
        <v>3870</v>
      </c>
      <c r="C83" s="26">
        <v>89700</v>
      </c>
    </row>
    <row r="84" spans="1:3" ht="15" x14ac:dyDescent="0.25">
      <c r="A84" s="22" t="s">
        <v>3872</v>
      </c>
      <c r="B84" s="25" t="s">
        <v>3870</v>
      </c>
      <c r="C84" s="26">
        <v>750112</v>
      </c>
    </row>
    <row r="85" spans="1:3" ht="15" x14ac:dyDescent="0.25">
      <c r="A85" s="22" t="s">
        <v>3873</v>
      </c>
      <c r="B85" s="25" t="s">
        <v>3870</v>
      </c>
      <c r="C85" s="26">
        <v>908730</v>
      </c>
    </row>
    <row r="86" spans="1:3" ht="15" x14ac:dyDescent="0.25">
      <c r="A86" s="22" t="s">
        <v>3874</v>
      </c>
      <c r="B86" s="25" t="s">
        <v>3870</v>
      </c>
      <c r="C86" s="26">
        <v>792834</v>
      </c>
    </row>
    <row r="87" spans="1:3" ht="15" x14ac:dyDescent="0.25">
      <c r="A87" s="22" t="s">
        <v>3875</v>
      </c>
      <c r="B87" s="25" t="s">
        <v>3870</v>
      </c>
      <c r="C87" s="26">
        <v>567060</v>
      </c>
    </row>
    <row r="88" spans="1:3" ht="15" x14ac:dyDescent="0.25">
      <c r="A88" s="22" t="s">
        <v>3876</v>
      </c>
      <c r="B88" s="25" t="s">
        <v>3877</v>
      </c>
      <c r="C88" s="26">
        <v>8146.6</v>
      </c>
    </row>
    <row r="89" spans="1:3" ht="15" x14ac:dyDescent="0.25">
      <c r="A89" s="22" t="s">
        <v>604</v>
      </c>
      <c r="B89" s="25" t="s">
        <v>3878</v>
      </c>
      <c r="C89" s="26" t="s">
        <v>604</v>
      </c>
    </row>
    <row r="90" spans="1:3" ht="15" x14ac:dyDescent="0.25">
      <c r="A90" s="22" t="s">
        <v>3879</v>
      </c>
      <c r="B90" s="25" t="s">
        <v>3880</v>
      </c>
      <c r="C90" s="26" t="s">
        <v>604</v>
      </c>
    </row>
    <row r="91" spans="1:3" ht="15" x14ac:dyDescent="0.25">
      <c r="A91" s="22" t="s">
        <v>3881</v>
      </c>
      <c r="B91" s="25" t="s">
        <v>3882</v>
      </c>
      <c r="C91" s="26">
        <v>162250</v>
      </c>
    </row>
    <row r="92" spans="1:3" ht="15" x14ac:dyDescent="0.25">
      <c r="A92" s="22" t="s">
        <v>3883</v>
      </c>
      <c r="B92" s="25" t="s">
        <v>3884</v>
      </c>
      <c r="C92" s="26">
        <v>333069.13</v>
      </c>
    </row>
    <row r="93" spans="1:3" ht="15" x14ac:dyDescent="0.25">
      <c r="A93" s="22" t="s">
        <v>3885</v>
      </c>
      <c r="B93" s="25" t="s">
        <v>3886</v>
      </c>
      <c r="C93" s="26">
        <v>33750</v>
      </c>
    </row>
    <row r="94" spans="1:3" ht="15" x14ac:dyDescent="0.25">
      <c r="A94" s="22" t="s">
        <v>3887</v>
      </c>
      <c r="B94" s="25" t="s">
        <v>3888</v>
      </c>
      <c r="C94" s="26">
        <v>41262</v>
      </c>
    </row>
    <row r="95" spans="1:3" ht="15" x14ac:dyDescent="0.25">
      <c r="A95" s="22" t="s">
        <v>3889</v>
      </c>
      <c r="B95" s="25" t="s">
        <v>3890</v>
      </c>
      <c r="C95" s="26">
        <v>3112060.74</v>
      </c>
    </row>
    <row r="96" spans="1:3" ht="24" x14ac:dyDescent="0.2">
      <c r="A96" s="28" t="s">
        <v>3891</v>
      </c>
      <c r="B96" s="29" t="s">
        <v>3892</v>
      </c>
      <c r="C96" s="26">
        <v>1832428.31</v>
      </c>
    </row>
    <row r="97" spans="1:3" ht="15" x14ac:dyDescent="0.25">
      <c r="A97" s="22" t="s">
        <v>3893</v>
      </c>
      <c r="B97" s="25" t="s">
        <v>3894</v>
      </c>
      <c r="C97" s="26">
        <v>64400</v>
      </c>
    </row>
    <row r="98" spans="1:3" ht="15" x14ac:dyDescent="0.25">
      <c r="A98" s="22" t="s">
        <v>3895</v>
      </c>
      <c r="B98" s="25" t="s">
        <v>3896</v>
      </c>
      <c r="C98" s="26">
        <v>33402</v>
      </c>
    </row>
    <row r="99" spans="1:3" ht="15" x14ac:dyDescent="0.25">
      <c r="A99" s="22" t="s">
        <v>3897</v>
      </c>
      <c r="B99" s="25" t="s">
        <v>3898</v>
      </c>
      <c r="C99" s="26">
        <v>316620</v>
      </c>
    </row>
    <row r="100" spans="1:3" ht="15" x14ac:dyDescent="0.25">
      <c r="A100" s="22" t="s">
        <v>3899</v>
      </c>
      <c r="B100" s="25" t="s">
        <v>3900</v>
      </c>
      <c r="C100" s="26">
        <v>70224</v>
      </c>
    </row>
    <row r="101" spans="1:3" ht="15" x14ac:dyDescent="0.25">
      <c r="A101" s="22" t="s">
        <v>3901</v>
      </c>
      <c r="B101" s="25" t="s">
        <v>3902</v>
      </c>
      <c r="C101" s="26">
        <v>771375</v>
      </c>
    </row>
    <row r="102" spans="1:3" ht="15" x14ac:dyDescent="0.25">
      <c r="A102" s="22" t="s">
        <v>3903</v>
      </c>
      <c r="B102" s="25" t="s">
        <v>3904</v>
      </c>
      <c r="C102" s="26">
        <v>1010625</v>
      </c>
    </row>
    <row r="103" spans="1:3" ht="15" x14ac:dyDescent="0.2">
      <c r="A103" s="28" t="s">
        <v>3905</v>
      </c>
      <c r="B103" s="25" t="s">
        <v>3906</v>
      </c>
      <c r="C103" s="26">
        <v>765750</v>
      </c>
    </row>
    <row r="104" spans="1:3" ht="15" x14ac:dyDescent="0.25">
      <c r="A104" s="22" t="s">
        <v>3907</v>
      </c>
      <c r="B104" s="25" t="s">
        <v>3908</v>
      </c>
      <c r="C104" s="26">
        <v>777750</v>
      </c>
    </row>
    <row r="105" spans="1:3" ht="15" x14ac:dyDescent="0.25">
      <c r="A105" s="22" t="s">
        <v>3909</v>
      </c>
      <c r="B105" s="25" t="s">
        <v>3910</v>
      </c>
      <c r="C105" s="26">
        <v>1454189.22</v>
      </c>
    </row>
    <row r="106" spans="1:3" ht="15" x14ac:dyDescent="0.25">
      <c r="A106" s="22" t="s">
        <v>3911</v>
      </c>
      <c r="B106" s="25" t="s">
        <v>3912</v>
      </c>
      <c r="C106" s="26">
        <v>9452100</v>
      </c>
    </row>
    <row r="107" spans="1:3" ht="15" x14ac:dyDescent="0.25">
      <c r="A107" s="22" t="s">
        <v>3913</v>
      </c>
      <c r="B107" s="25" t="s">
        <v>3914</v>
      </c>
      <c r="C107" s="26">
        <v>350625</v>
      </c>
    </row>
    <row r="108" spans="1:3" ht="15" x14ac:dyDescent="0.25">
      <c r="A108" s="22" t="s">
        <v>3915</v>
      </c>
      <c r="B108" s="25" t="s">
        <v>3916</v>
      </c>
      <c r="C108" s="26">
        <v>351000</v>
      </c>
    </row>
    <row r="109" spans="1:3" ht="15" x14ac:dyDescent="0.25">
      <c r="A109" s="22" t="s">
        <v>3917</v>
      </c>
      <c r="B109" s="25" t="s">
        <v>3918</v>
      </c>
      <c r="C109" s="26">
        <v>7484303.5</v>
      </c>
    </row>
    <row r="110" spans="1:3" ht="15" x14ac:dyDescent="0.25">
      <c r="A110" s="22" t="s">
        <v>3919</v>
      </c>
      <c r="B110" s="25" t="s">
        <v>3920</v>
      </c>
      <c r="C110" s="26">
        <v>2000</v>
      </c>
    </row>
    <row r="111" spans="1:3" ht="15" x14ac:dyDescent="0.25">
      <c r="A111" s="22" t="s">
        <v>3921</v>
      </c>
      <c r="B111" s="25" t="s">
        <v>3922</v>
      </c>
      <c r="C111" s="26">
        <v>589.92999999999995</v>
      </c>
    </row>
    <row r="112" spans="1:3" ht="15" x14ac:dyDescent="0.25">
      <c r="A112" s="22" t="s">
        <v>3923</v>
      </c>
      <c r="B112" s="25" t="s">
        <v>3924</v>
      </c>
      <c r="C112" s="26">
        <v>13040</v>
      </c>
    </row>
    <row r="113" spans="1:3" ht="15" x14ac:dyDescent="0.25">
      <c r="A113" s="22" t="s">
        <v>604</v>
      </c>
      <c r="B113" s="25" t="s">
        <v>3925</v>
      </c>
      <c r="C113" s="26" t="s">
        <v>604</v>
      </c>
    </row>
  </sheetData>
  <sheetProtection formatCells="0" formatColumns="0" formatRows="0" insertRows="0" deleteRows="0" autoFilter="0"/>
  <mergeCells count="1">
    <mergeCell ref="A1:C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11</v>
      </c>
    </row>
    <row r="4" spans="1:1" ht="12.75" x14ac:dyDescent="0.2">
      <c r="A4" s="2" t="s">
        <v>7</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workbookViewId="0">
      <selection activeCell="A2" sqref="A2"/>
    </sheetView>
  </sheetViews>
  <sheetFormatPr baseColWidth="10" defaultRowHeight="11.25" x14ac:dyDescent="0.2"/>
  <cols>
    <col min="1" max="1" width="13.83203125" customWidth="1"/>
    <col min="2" max="2" width="60.83203125" customWidth="1"/>
    <col min="3" max="4" width="15.83203125" customWidth="1"/>
    <col min="5" max="5" width="20.83203125" customWidth="1"/>
  </cols>
  <sheetData>
    <row r="1" spans="1:5" ht="60" customHeight="1" x14ac:dyDescent="0.2">
      <c r="A1" s="34" t="s">
        <v>4091</v>
      </c>
      <c r="B1" s="35"/>
      <c r="C1" s="35"/>
      <c r="D1" s="35"/>
      <c r="E1" s="35"/>
    </row>
    <row r="2" spans="1:5" ht="22.5" customHeight="1" x14ac:dyDescent="0.2">
      <c r="A2" s="16" t="s">
        <v>0</v>
      </c>
      <c r="B2" s="4" t="s">
        <v>18</v>
      </c>
      <c r="C2" s="4" t="s">
        <v>12</v>
      </c>
      <c r="D2" s="4" t="s">
        <v>23</v>
      </c>
      <c r="E2" s="4" t="s">
        <v>19</v>
      </c>
    </row>
    <row r="3" spans="1:5" x14ac:dyDescent="0.2">
      <c r="A3" s="17">
        <v>900001</v>
      </c>
      <c r="B3" s="10" t="s">
        <v>17</v>
      </c>
      <c r="C3" s="18"/>
      <c r="D3" s="18"/>
      <c r="E3" s="11">
        <f>SUM(E4:E1040000)</f>
        <v>0</v>
      </c>
    </row>
    <row r="4" spans="1:5" x14ac:dyDescent="0.2">
      <c r="A4" s="13" t="s">
        <v>3926</v>
      </c>
      <c r="B4" s="13" t="s">
        <v>3926</v>
      </c>
      <c r="C4" s="13" t="s">
        <v>3926</v>
      </c>
      <c r="D4" s="13" t="s">
        <v>3926</v>
      </c>
      <c r="E4" s="15"/>
    </row>
    <row r="5" spans="1:5" x14ac:dyDescent="0.2">
      <c r="A5" s="13"/>
      <c r="B5" s="13"/>
      <c r="C5" s="13"/>
      <c r="D5" s="13"/>
      <c r="E5" s="15"/>
    </row>
    <row r="6" spans="1:5" x14ac:dyDescent="0.2">
      <c r="A6" s="13"/>
      <c r="B6" s="13"/>
      <c r="C6" s="13"/>
      <c r="D6" s="13"/>
      <c r="E6" s="15"/>
    </row>
    <row r="7" spans="1:5" x14ac:dyDescent="0.2">
      <c r="A7" s="13"/>
      <c r="B7" s="13"/>
      <c r="C7" s="13"/>
      <c r="D7" s="13"/>
      <c r="E7" s="15"/>
    </row>
    <row r="8" spans="1:5" x14ac:dyDescent="0.2">
      <c r="A8" s="13"/>
      <c r="B8" s="13"/>
      <c r="C8" s="13"/>
      <c r="D8" s="13"/>
      <c r="E8" s="15"/>
    </row>
    <row r="9" spans="1:5" x14ac:dyDescent="0.2">
      <c r="A9" s="13"/>
      <c r="B9" s="13"/>
      <c r="C9" s="13"/>
      <c r="D9" s="13"/>
      <c r="E9" s="15"/>
    </row>
    <row r="10" spans="1:5" x14ac:dyDescent="0.2">
      <c r="A10" s="13"/>
      <c r="B10" s="13"/>
      <c r="C10" s="13"/>
      <c r="D10" s="13"/>
      <c r="E10" s="15"/>
    </row>
    <row r="11" spans="1:5" x14ac:dyDescent="0.2">
      <c r="A11" s="13"/>
      <c r="B11" s="13"/>
      <c r="C11" s="13"/>
      <c r="D11" s="13"/>
      <c r="E11" s="15"/>
    </row>
    <row r="12" spans="1:5" x14ac:dyDescent="0.2">
      <c r="A12" s="13"/>
      <c r="B12" s="13"/>
      <c r="C12" s="13"/>
      <c r="D12" s="13"/>
      <c r="E12" s="15"/>
    </row>
    <row r="13" spans="1:5" x14ac:dyDescent="0.2">
      <c r="A13" s="13"/>
      <c r="B13" s="13"/>
      <c r="C13" s="13"/>
      <c r="D13" s="13"/>
      <c r="E13" s="15"/>
    </row>
    <row r="14" spans="1:5" x14ac:dyDescent="0.2">
      <c r="A14" s="13"/>
      <c r="B14" s="13"/>
      <c r="C14" s="13"/>
      <c r="D14" s="13"/>
      <c r="E14" s="15"/>
    </row>
    <row r="15" spans="1:5" x14ac:dyDescent="0.2">
      <c r="A15" s="13"/>
      <c r="B15" s="13"/>
      <c r="C15" s="13"/>
      <c r="D15" s="13"/>
      <c r="E15" s="15"/>
    </row>
    <row r="16" spans="1:5" x14ac:dyDescent="0.2">
      <c r="A16" s="13"/>
      <c r="B16" s="13"/>
      <c r="C16" s="13"/>
      <c r="D16" s="13"/>
      <c r="E16" s="15"/>
    </row>
    <row r="17" spans="1:5" x14ac:dyDescent="0.2">
      <c r="A17" s="13"/>
      <c r="B17" s="13"/>
      <c r="C17" s="13"/>
      <c r="D17" s="13"/>
      <c r="E17" s="15"/>
    </row>
    <row r="18" spans="1:5" x14ac:dyDescent="0.2">
      <c r="A18" s="13"/>
      <c r="B18" s="13"/>
      <c r="C18" s="13"/>
      <c r="D18" s="13"/>
      <c r="E18" s="15"/>
    </row>
    <row r="19" spans="1:5" x14ac:dyDescent="0.2">
      <c r="A19" s="13"/>
      <c r="B19" s="13"/>
      <c r="C19" s="13"/>
      <c r="D19" s="13"/>
      <c r="E19" s="15"/>
    </row>
    <row r="20" spans="1:5" x14ac:dyDescent="0.2">
      <c r="A20" s="13"/>
      <c r="B20" s="13"/>
      <c r="C20" s="13"/>
      <c r="D20" s="13"/>
      <c r="E20" s="15"/>
    </row>
    <row r="21" spans="1:5" x14ac:dyDescent="0.2">
      <c r="A21" s="13"/>
      <c r="B21" s="13"/>
      <c r="C21" s="13"/>
      <c r="D21" s="13"/>
      <c r="E21" s="15"/>
    </row>
    <row r="22" spans="1:5" x14ac:dyDescent="0.2">
      <c r="A22" s="13"/>
      <c r="B22" s="13"/>
      <c r="C22" s="13"/>
      <c r="D22" s="13"/>
      <c r="E22" s="15"/>
    </row>
    <row r="23" spans="1:5" x14ac:dyDescent="0.2">
      <c r="A23" s="13"/>
      <c r="B23" s="13"/>
      <c r="C23" s="13"/>
      <c r="D23" s="13"/>
      <c r="E23" s="15"/>
    </row>
    <row r="24" spans="1:5" x14ac:dyDescent="0.2">
      <c r="A24" s="13"/>
      <c r="B24" s="13"/>
      <c r="C24" s="13"/>
      <c r="D24" s="13"/>
      <c r="E24" s="15"/>
    </row>
    <row r="25" spans="1:5" x14ac:dyDescent="0.2">
      <c r="A25" s="13"/>
      <c r="B25" s="13"/>
      <c r="C25" s="13"/>
      <c r="D25" s="13"/>
      <c r="E25" s="15"/>
    </row>
    <row r="26" spans="1:5" x14ac:dyDescent="0.2">
      <c r="A26" s="13"/>
      <c r="B26" s="13"/>
      <c r="C26" s="13"/>
      <c r="D26" s="13"/>
      <c r="E26" s="15"/>
    </row>
    <row r="27" spans="1:5" x14ac:dyDescent="0.2">
      <c r="A27" s="13"/>
      <c r="B27" s="13"/>
      <c r="C27" s="13"/>
      <c r="D27" s="13"/>
      <c r="E27" s="15"/>
    </row>
    <row r="28" spans="1:5" x14ac:dyDescent="0.2">
      <c r="A28" s="13"/>
      <c r="B28" s="13"/>
      <c r="C28" s="13"/>
      <c r="D28" s="13"/>
      <c r="E28" s="15"/>
    </row>
    <row r="29" spans="1:5" x14ac:dyDescent="0.2">
      <c r="A29" s="13"/>
      <c r="B29" s="13"/>
      <c r="C29" s="13"/>
      <c r="D29" s="13"/>
      <c r="E29" s="15"/>
    </row>
    <row r="30" spans="1:5" x14ac:dyDescent="0.2">
      <c r="A30" s="13"/>
      <c r="B30" s="13"/>
      <c r="C30" s="13"/>
      <c r="D30" s="13"/>
      <c r="E30" s="15"/>
    </row>
    <row r="31" spans="1:5" x14ac:dyDescent="0.2">
      <c r="A31" s="13"/>
      <c r="B31" s="13"/>
      <c r="C31" s="13"/>
      <c r="D31" s="13"/>
      <c r="E31" s="15"/>
    </row>
    <row r="32" spans="1:5" x14ac:dyDescent="0.2">
      <c r="A32" s="13"/>
      <c r="B32" s="13"/>
      <c r="C32" s="13"/>
      <c r="D32" s="13"/>
      <c r="E32" s="15"/>
    </row>
    <row r="33" spans="1:5" x14ac:dyDescent="0.2">
      <c r="A33" s="13"/>
      <c r="B33" s="13"/>
      <c r="C33" s="13"/>
      <c r="D33" s="13"/>
      <c r="E33" s="15"/>
    </row>
    <row r="34" spans="1:5" x14ac:dyDescent="0.2">
      <c r="A34" s="13"/>
      <c r="B34" s="13"/>
      <c r="C34" s="13"/>
      <c r="D34" s="13"/>
      <c r="E34" s="15"/>
    </row>
    <row r="35" spans="1:5" x14ac:dyDescent="0.2">
      <c r="A35" s="13"/>
      <c r="B35" s="13"/>
      <c r="C35" s="13"/>
      <c r="D35" s="13"/>
      <c r="E35" s="15"/>
    </row>
    <row r="36" spans="1:5" x14ac:dyDescent="0.2">
      <c r="A36" s="13"/>
      <c r="B36" s="13"/>
      <c r="C36" s="13"/>
      <c r="D36" s="13"/>
      <c r="E36" s="15"/>
    </row>
    <row r="37" spans="1:5" x14ac:dyDescent="0.2">
      <c r="A37" s="13"/>
      <c r="B37" s="13"/>
      <c r="C37" s="13"/>
      <c r="D37" s="13"/>
      <c r="E37" s="15"/>
    </row>
    <row r="38" spans="1:5" x14ac:dyDescent="0.2">
      <c r="A38" s="13"/>
      <c r="B38" s="13"/>
      <c r="C38" s="13"/>
      <c r="D38" s="13"/>
      <c r="E38" s="15"/>
    </row>
    <row r="39" spans="1:5" x14ac:dyDescent="0.2">
      <c r="A39" s="13"/>
      <c r="B39" s="13"/>
      <c r="C39" s="13"/>
      <c r="D39" s="13"/>
      <c r="E39" s="15"/>
    </row>
    <row r="40" spans="1:5" x14ac:dyDescent="0.2">
      <c r="A40" s="13"/>
      <c r="B40" s="13"/>
      <c r="C40" s="13"/>
      <c r="D40" s="13"/>
      <c r="E40" s="15"/>
    </row>
    <row r="41" spans="1:5" x14ac:dyDescent="0.2">
      <c r="A41" s="13"/>
      <c r="B41" s="13"/>
      <c r="C41" s="13"/>
      <c r="D41" s="13"/>
      <c r="E41" s="15"/>
    </row>
    <row r="42" spans="1:5" x14ac:dyDescent="0.2">
      <c r="A42" s="13"/>
      <c r="B42" s="13"/>
      <c r="C42" s="13"/>
      <c r="D42" s="13"/>
      <c r="E42" s="15"/>
    </row>
    <row r="43" spans="1:5" x14ac:dyDescent="0.2">
      <c r="A43" s="13"/>
      <c r="B43" s="13"/>
      <c r="C43" s="13"/>
      <c r="D43" s="13"/>
      <c r="E43" s="15"/>
    </row>
    <row r="44" spans="1:5" x14ac:dyDescent="0.2">
      <c r="A44" s="13"/>
      <c r="B44" s="13"/>
      <c r="C44" s="13"/>
      <c r="D44" s="13"/>
      <c r="E44" s="15"/>
    </row>
    <row r="45" spans="1:5" x14ac:dyDescent="0.2">
      <c r="A45" s="13"/>
      <c r="B45" s="13"/>
      <c r="C45" s="13"/>
      <c r="D45" s="13"/>
      <c r="E45" s="15"/>
    </row>
    <row r="46" spans="1:5" x14ac:dyDescent="0.2">
      <c r="A46" s="13"/>
      <c r="B46" s="13"/>
      <c r="C46" s="13"/>
      <c r="D46" s="13"/>
      <c r="E46" s="15"/>
    </row>
    <row r="47" spans="1:5" x14ac:dyDescent="0.2">
      <c r="A47" s="13"/>
      <c r="B47" s="13"/>
      <c r="C47" s="13"/>
      <c r="D47" s="13"/>
      <c r="E47" s="15"/>
    </row>
    <row r="48" spans="1:5" x14ac:dyDescent="0.2">
      <c r="A48" s="13"/>
      <c r="B48" s="13"/>
      <c r="C48" s="13"/>
      <c r="D48" s="13"/>
      <c r="E48" s="15"/>
    </row>
    <row r="49" spans="1:5" x14ac:dyDescent="0.2">
      <c r="A49" s="13"/>
      <c r="B49" s="13"/>
      <c r="C49" s="13"/>
      <c r="D49" s="13"/>
      <c r="E49" s="15"/>
    </row>
    <row r="50" spans="1:5" x14ac:dyDescent="0.2">
      <c r="A50" s="13"/>
      <c r="B50" s="13"/>
      <c r="C50" s="13"/>
      <c r="D50" s="13"/>
      <c r="E50" s="15"/>
    </row>
    <row r="51" spans="1:5" x14ac:dyDescent="0.2">
      <c r="A51" s="13"/>
      <c r="B51" s="13"/>
      <c r="C51" s="13"/>
      <c r="D51" s="13"/>
      <c r="E51" s="15"/>
    </row>
    <row r="52" spans="1:5" x14ac:dyDescent="0.2">
      <c r="A52" s="13"/>
      <c r="B52" s="13"/>
      <c r="C52" s="13"/>
      <c r="D52" s="13"/>
      <c r="E52" s="15"/>
    </row>
    <row r="53" spans="1:5" x14ac:dyDescent="0.2">
      <c r="A53" s="13"/>
      <c r="B53" s="13"/>
      <c r="C53" s="13"/>
      <c r="D53" s="13"/>
      <c r="E53" s="15"/>
    </row>
    <row r="54" spans="1:5" x14ac:dyDescent="0.2">
      <c r="A54" s="13"/>
      <c r="B54" s="13"/>
      <c r="C54" s="13"/>
      <c r="D54" s="13"/>
      <c r="E54" s="15"/>
    </row>
    <row r="55" spans="1:5" x14ac:dyDescent="0.2">
      <c r="A55" s="13"/>
      <c r="B55" s="13"/>
      <c r="C55" s="13"/>
      <c r="D55" s="13"/>
      <c r="E55" s="15"/>
    </row>
    <row r="56" spans="1:5" x14ac:dyDescent="0.2">
      <c r="A56" s="13"/>
      <c r="B56" s="13"/>
      <c r="C56" s="13"/>
      <c r="D56" s="13"/>
      <c r="E56" s="15"/>
    </row>
    <row r="57" spans="1:5" x14ac:dyDescent="0.2">
      <c r="A57" s="13"/>
      <c r="B57" s="13"/>
      <c r="C57" s="13"/>
      <c r="D57" s="13"/>
      <c r="E57" s="15"/>
    </row>
    <row r="58" spans="1:5" x14ac:dyDescent="0.2">
      <c r="A58" s="13"/>
      <c r="B58" s="13"/>
      <c r="C58" s="13"/>
      <c r="D58" s="13"/>
      <c r="E58" s="15"/>
    </row>
    <row r="59" spans="1:5" x14ac:dyDescent="0.2">
      <c r="A59" s="13"/>
      <c r="B59" s="13"/>
      <c r="C59" s="13"/>
      <c r="D59" s="13"/>
      <c r="E59" s="15"/>
    </row>
    <row r="60" spans="1:5" x14ac:dyDescent="0.2">
      <c r="A60" s="13"/>
      <c r="B60" s="13"/>
      <c r="C60" s="13"/>
      <c r="D60" s="13"/>
      <c r="E60" s="15"/>
    </row>
    <row r="61" spans="1:5" x14ac:dyDescent="0.2">
      <c r="A61" s="13"/>
      <c r="B61" s="13"/>
      <c r="C61" s="13"/>
      <c r="D61" s="13"/>
      <c r="E61" s="15"/>
    </row>
  </sheetData>
  <sheetProtection formatCells="0" formatColumns="0" formatRows="0" insertRows="0" deleteRows="0" autoFilter="0"/>
  <mergeCells count="1">
    <mergeCell ref="A1:E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46.5" x14ac:dyDescent="0.2">
      <c r="A3" s="2" t="s">
        <v>20</v>
      </c>
    </row>
    <row r="4" spans="1:1" ht="12.75" x14ac:dyDescent="0.2">
      <c r="A4" s="2" t="s">
        <v>22</v>
      </c>
    </row>
    <row r="5" spans="1:1" ht="12.75" x14ac:dyDescent="0.2">
      <c r="A5" s="2" t="s">
        <v>25</v>
      </c>
    </row>
    <row r="6" spans="1:1" ht="12.75" x14ac:dyDescent="0.2">
      <c r="A6" s="2" t="s">
        <v>26</v>
      </c>
    </row>
    <row r="7" spans="1:1" ht="35.25" x14ac:dyDescent="0.2">
      <c r="A7" s="2" t="s">
        <v>21</v>
      </c>
    </row>
    <row r="10" spans="1:1" x14ac:dyDescent="0.2">
      <c r="A10" s="3" t="s">
        <v>8</v>
      </c>
    </row>
    <row r="11" spans="1:1" x14ac:dyDescent="0.2">
      <c r="A11" s="2" t="s">
        <v>9</v>
      </c>
    </row>
    <row r="14" spans="1:1" ht="35.25" x14ac:dyDescent="0.2">
      <c r="A14" s="2" t="s">
        <v>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tabSelected="1" workbookViewId="0">
      <selection activeCell="A23" sqref="A23"/>
    </sheetView>
  </sheetViews>
  <sheetFormatPr baseColWidth="10" defaultRowHeight="11.25" x14ac:dyDescent="0.2"/>
  <cols>
    <col min="1" max="1" width="13.83203125" customWidth="1"/>
    <col min="2" max="2" width="70.83203125" customWidth="1"/>
    <col min="3" max="3" width="15.83203125" customWidth="1"/>
  </cols>
  <sheetData>
    <row r="1" spans="1:3" ht="60" customHeight="1" x14ac:dyDescent="0.2">
      <c r="A1" s="34" t="s">
        <v>4092</v>
      </c>
      <c r="B1" s="35"/>
      <c r="C1" s="35"/>
    </row>
    <row r="2" spans="1:3" ht="22.5" customHeight="1" x14ac:dyDescent="0.2">
      <c r="A2" s="4" t="s">
        <v>0</v>
      </c>
      <c r="B2" s="4" t="s">
        <v>18</v>
      </c>
      <c r="C2" s="4" t="s">
        <v>12</v>
      </c>
    </row>
    <row r="3" spans="1:3" x14ac:dyDescent="0.2">
      <c r="A3" s="13" t="s">
        <v>3926</v>
      </c>
      <c r="B3" s="13" t="s">
        <v>3926</v>
      </c>
      <c r="C3" s="13" t="s">
        <v>3926</v>
      </c>
    </row>
    <row r="4" spans="1:3" x14ac:dyDescent="0.2">
      <c r="A4" s="12"/>
      <c r="B4" s="19"/>
      <c r="C4" s="19"/>
    </row>
    <row r="5" spans="1:3" x14ac:dyDescent="0.2">
      <c r="A5" s="12"/>
      <c r="B5" s="19"/>
      <c r="C5" s="19"/>
    </row>
    <row r="6" spans="1:3" x14ac:dyDescent="0.2">
      <c r="A6" s="12"/>
      <c r="B6" s="19"/>
      <c r="C6" s="19"/>
    </row>
    <row r="7" spans="1:3" x14ac:dyDescent="0.2">
      <c r="A7" s="12"/>
      <c r="B7" s="19"/>
      <c r="C7" s="19"/>
    </row>
    <row r="8" spans="1:3" x14ac:dyDescent="0.2">
      <c r="A8" s="12"/>
      <c r="B8" s="19"/>
      <c r="C8" s="19"/>
    </row>
    <row r="9" spans="1:3" x14ac:dyDescent="0.2">
      <c r="A9" s="12"/>
      <c r="B9" s="19"/>
      <c r="C9" s="19"/>
    </row>
    <row r="10" spans="1:3" x14ac:dyDescent="0.2">
      <c r="A10" s="12"/>
      <c r="B10" s="19"/>
      <c r="C10" s="19"/>
    </row>
    <row r="11" spans="1:3" x14ac:dyDescent="0.2">
      <c r="A11" s="12"/>
      <c r="B11" s="19"/>
      <c r="C11" s="19"/>
    </row>
    <row r="12" spans="1:3" x14ac:dyDescent="0.2">
      <c r="A12" s="12"/>
      <c r="B12" s="19"/>
      <c r="C12" s="19"/>
    </row>
    <row r="13" spans="1:3" x14ac:dyDescent="0.2">
      <c r="A13" s="12"/>
      <c r="B13" s="19"/>
      <c r="C13" s="19"/>
    </row>
    <row r="14" spans="1:3" x14ac:dyDescent="0.2">
      <c r="A14" s="12"/>
      <c r="B14" s="19"/>
      <c r="C14" s="19"/>
    </row>
    <row r="15" spans="1:3" x14ac:dyDescent="0.2">
      <c r="A15" s="12"/>
      <c r="B15" s="19"/>
      <c r="C15" s="19"/>
    </row>
    <row r="16" spans="1:3" x14ac:dyDescent="0.2">
      <c r="A16" s="12"/>
      <c r="B16" s="19"/>
      <c r="C16" s="19"/>
    </row>
    <row r="17" spans="1:3" x14ac:dyDescent="0.2">
      <c r="A17" s="12"/>
      <c r="B17" s="19"/>
      <c r="C17" s="19"/>
    </row>
    <row r="18" spans="1:3" x14ac:dyDescent="0.2">
      <c r="A18" s="12"/>
      <c r="B18" s="19"/>
      <c r="C18" s="19"/>
    </row>
    <row r="19" spans="1:3" x14ac:dyDescent="0.2">
      <c r="A19" s="12"/>
      <c r="B19" s="19"/>
      <c r="C19" s="19"/>
    </row>
    <row r="20" spans="1:3" x14ac:dyDescent="0.2">
      <c r="A20" s="12"/>
      <c r="B20" s="19"/>
      <c r="C20" s="19"/>
    </row>
    <row r="21" spans="1:3" x14ac:dyDescent="0.2">
      <c r="A21" s="12"/>
      <c r="B21" s="19"/>
      <c r="C21" s="19"/>
    </row>
    <row r="22" spans="1:3" x14ac:dyDescent="0.2">
      <c r="A22" s="12"/>
      <c r="B22" s="19"/>
      <c r="C22" s="19"/>
    </row>
    <row r="23" spans="1:3" x14ac:dyDescent="0.2">
      <c r="A23" s="12"/>
      <c r="B23" s="19"/>
      <c r="C23" s="19"/>
    </row>
    <row r="24" spans="1:3" x14ac:dyDescent="0.2">
      <c r="A24" s="12"/>
      <c r="B24" s="19"/>
      <c r="C24" s="19"/>
    </row>
    <row r="25" spans="1:3" x14ac:dyDescent="0.2">
      <c r="A25" s="12"/>
      <c r="B25" s="19"/>
      <c r="C25" s="19"/>
    </row>
    <row r="26" spans="1:3" x14ac:dyDescent="0.2">
      <c r="A26" s="12"/>
      <c r="B26" s="19"/>
      <c r="C26" s="19"/>
    </row>
    <row r="27" spans="1:3" x14ac:dyDescent="0.2">
      <c r="A27" s="12"/>
      <c r="B27" s="19"/>
      <c r="C27" s="19"/>
    </row>
    <row r="28" spans="1:3" x14ac:dyDescent="0.2">
      <c r="A28" s="12"/>
      <c r="B28" s="19"/>
      <c r="C28" s="19"/>
    </row>
    <row r="29" spans="1:3" x14ac:dyDescent="0.2">
      <c r="A29" s="12"/>
      <c r="B29" s="19"/>
      <c r="C29" s="19"/>
    </row>
    <row r="30" spans="1:3" x14ac:dyDescent="0.2">
      <c r="A30" s="12"/>
      <c r="B30" s="19"/>
      <c r="C30" s="19"/>
    </row>
    <row r="31" spans="1:3" x14ac:dyDescent="0.2">
      <c r="A31" s="12"/>
      <c r="B31" s="19"/>
      <c r="C31" s="19"/>
    </row>
    <row r="32" spans="1:3" x14ac:dyDescent="0.2">
      <c r="A32" s="12"/>
      <c r="B32" s="19"/>
      <c r="C32" s="19"/>
    </row>
    <row r="33" spans="1:3" x14ac:dyDescent="0.2">
      <c r="A33" s="12"/>
      <c r="B33" s="19"/>
      <c r="C33" s="19"/>
    </row>
    <row r="34" spans="1:3" x14ac:dyDescent="0.2">
      <c r="A34" s="12"/>
      <c r="B34" s="19"/>
      <c r="C34" s="19"/>
    </row>
    <row r="35" spans="1:3" x14ac:dyDescent="0.2">
      <c r="A35" s="12"/>
      <c r="B35" s="20"/>
      <c r="C35" s="20"/>
    </row>
    <row r="36" spans="1:3" x14ac:dyDescent="0.2">
      <c r="A36" s="12"/>
      <c r="B36" s="19"/>
      <c r="C36" s="19"/>
    </row>
    <row r="37" spans="1:3" x14ac:dyDescent="0.2">
      <c r="A37" s="12"/>
      <c r="B37" s="19"/>
      <c r="C37" s="19"/>
    </row>
    <row r="38" spans="1:3" x14ac:dyDescent="0.2">
      <c r="A38" s="12"/>
      <c r="B38" s="19"/>
      <c r="C38" s="19"/>
    </row>
    <row r="39" spans="1:3" x14ac:dyDescent="0.2">
      <c r="A39" s="14"/>
      <c r="B39" s="14"/>
      <c r="C39" s="14"/>
    </row>
    <row r="40" spans="1:3" x14ac:dyDescent="0.2">
      <c r="A40" s="14"/>
      <c r="B40" s="14"/>
      <c r="C40" s="14"/>
    </row>
    <row r="41" spans="1:3" x14ac:dyDescent="0.2">
      <c r="A41" s="14"/>
      <c r="B41" s="14"/>
      <c r="C41" s="14"/>
    </row>
    <row r="42" spans="1:3" x14ac:dyDescent="0.2">
      <c r="A42" s="14"/>
      <c r="B42" s="14"/>
      <c r="C42" s="14"/>
    </row>
    <row r="43" spans="1:3" x14ac:dyDescent="0.2">
      <c r="A43" s="14"/>
      <c r="B43" s="14"/>
      <c r="C43" s="14"/>
    </row>
    <row r="44" spans="1:3" x14ac:dyDescent="0.2">
      <c r="A44" s="14"/>
      <c r="B44" s="14"/>
      <c r="C44" s="14"/>
    </row>
    <row r="45" spans="1:3" x14ac:dyDescent="0.2">
      <c r="A45" s="14"/>
      <c r="B45" s="14"/>
      <c r="C45" s="14"/>
    </row>
    <row r="46" spans="1:3" x14ac:dyDescent="0.2">
      <c r="A46" s="14"/>
      <c r="B46" s="14"/>
      <c r="C46" s="14"/>
    </row>
    <row r="47" spans="1:3" x14ac:dyDescent="0.2">
      <c r="A47" s="14"/>
      <c r="B47" s="14"/>
      <c r="C47" s="14"/>
    </row>
    <row r="48" spans="1:3" x14ac:dyDescent="0.2">
      <c r="A48" s="14"/>
      <c r="B48" s="14"/>
      <c r="C48" s="14"/>
    </row>
    <row r="49" spans="1:3" x14ac:dyDescent="0.2">
      <c r="A49" s="14"/>
      <c r="B49" s="14"/>
      <c r="C49" s="14"/>
    </row>
    <row r="50" spans="1:3" x14ac:dyDescent="0.2">
      <c r="A50" s="14"/>
      <c r="B50" s="14"/>
      <c r="C50" s="14"/>
    </row>
    <row r="51" spans="1:3" x14ac:dyDescent="0.2">
      <c r="A51" s="14"/>
      <c r="B51" s="14"/>
      <c r="C51" s="14"/>
    </row>
    <row r="52" spans="1:3" x14ac:dyDescent="0.2">
      <c r="A52" s="14"/>
      <c r="B52" s="14"/>
      <c r="C52" s="14"/>
    </row>
    <row r="53" spans="1:3" x14ac:dyDescent="0.2">
      <c r="A53" s="14"/>
      <c r="B53" s="14"/>
      <c r="C53" s="14"/>
    </row>
    <row r="54" spans="1:3" x14ac:dyDescent="0.2">
      <c r="A54" s="14"/>
      <c r="B54" s="14"/>
      <c r="C54" s="14"/>
    </row>
    <row r="55" spans="1:3" x14ac:dyDescent="0.2">
      <c r="A55" s="14"/>
      <c r="B55" s="14"/>
      <c r="C55" s="14"/>
    </row>
    <row r="56" spans="1:3" x14ac:dyDescent="0.2">
      <c r="A56" s="14"/>
      <c r="B56" s="14"/>
      <c r="C56" s="14"/>
    </row>
    <row r="57" spans="1:3" x14ac:dyDescent="0.2">
      <c r="A57" s="14"/>
      <c r="B57" s="14"/>
      <c r="C57" s="14"/>
    </row>
    <row r="58" spans="1:3" x14ac:dyDescent="0.2">
      <c r="A58" s="14"/>
      <c r="B58" s="14"/>
      <c r="C58" s="14"/>
    </row>
    <row r="59" spans="1:3" x14ac:dyDescent="0.2">
      <c r="A59" s="14"/>
      <c r="B59" s="14"/>
      <c r="C59" s="14"/>
    </row>
    <row r="60" spans="1:3" x14ac:dyDescent="0.2">
      <c r="A60" s="14"/>
      <c r="B60" s="14"/>
      <c r="C60" s="14"/>
    </row>
    <row r="61" spans="1:3" x14ac:dyDescent="0.2">
      <c r="A61" s="14"/>
      <c r="B61" s="14"/>
      <c r="C61" s="14"/>
    </row>
    <row r="62" spans="1:3" x14ac:dyDescent="0.2">
      <c r="A62" s="14"/>
      <c r="B62" s="14"/>
      <c r="C62" s="14"/>
    </row>
    <row r="63" spans="1:3" x14ac:dyDescent="0.2">
      <c r="A63" s="14"/>
      <c r="B63" s="14"/>
      <c r="C63" s="14"/>
    </row>
    <row r="64" spans="1:3" x14ac:dyDescent="0.2">
      <c r="A64" s="14"/>
      <c r="B64" s="14"/>
      <c r="C64" s="14"/>
    </row>
    <row r="65" spans="1:3" x14ac:dyDescent="0.2">
      <c r="A65" s="14"/>
      <c r="B65" s="14"/>
      <c r="C65" s="14"/>
    </row>
    <row r="66" spans="1:3" x14ac:dyDescent="0.2">
      <c r="A66" s="14"/>
      <c r="B66" s="14"/>
      <c r="C66" s="14"/>
    </row>
    <row r="67" spans="1:3" x14ac:dyDescent="0.2">
      <c r="A67" s="14"/>
      <c r="B67" s="14"/>
      <c r="C67" s="14"/>
    </row>
  </sheetData>
  <sheetProtection formatCells="0" formatColumns="0" formatRows="0" insertRows="0" deleteRows="0" autoFilter="0"/>
  <mergeCells count="1">
    <mergeCell ref="A1:C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election activeCell="A21" sqref="A21"/>
    </sheetView>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16</v>
      </c>
    </row>
    <row r="4" spans="1:1" ht="12.75" x14ac:dyDescent="0.2">
      <c r="A4" s="2" t="s">
        <v>14</v>
      </c>
    </row>
    <row r="5" spans="1:1" ht="12.75" x14ac:dyDescent="0.2">
      <c r="A5" s="2" t="s">
        <v>13</v>
      </c>
    </row>
    <row r="8" spans="1:1" x14ac:dyDescent="0.2">
      <c r="A8" s="3" t="s">
        <v>8</v>
      </c>
    </row>
    <row r="9" spans="1:1" x14ac:dyDescent="0.2">
      <c r="A9" s="2" t="s">
        <v>9</v>
      </c>
    </row>
    <row r="11" spans="1:1" x14ac:dyDescent="0.2">
      <c r="A11" s="36" t="s">
        <v>24</v>
      </c>
    </row>
    <row r="12" spans="1:1" x14ac:dyDescent="0.2">
      <c r="A12" s="36"/>
    </row>
  </sheetData>
  <mergeCells count="1">
    <mergeCell ref="A11:A1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657E566-86BE-497C-9D39-10EE512AB66B}">
  <ds:schemaRefs>
    <ds:schemaRef ds:uri="http://schemas.microsoft.com/sharepoint/v3/contenttype/forms"/>
  </ds:schemaRefs>
</ds:datastoreItem>
</file>

<file path=customXml/itemProps2.xml><?xml version="1.0" encoding="utf-8"?>
<ds:datastoreItem xmlns:ds="http://schemas.openxmlformats.org/officeDocument/2006/customXml" ds:itemID="{65AF7F93-58B2-4899-8AF5-91D1017606A8}">
  <ds:schemaRefs>
    <ds:schemaRef ds:uri="http://www.w3.org/XML/1998/namespace"/>
    <ds:schemaRef ds:uri="http://schemas.microsoft.com/office/2006/documentManagement/types"/>
    <ds:schemaRef ds:uri="http://purl.org/dc/dcmitype/"/>
    <ds:schemaRef ds:uri="http://purl.org/dc/terms/"/>
    <ds:schemaRef ds:uri="http://purl.org/dc/elements/1.1/"/>
    <ds:schemaRef ds:uri="http://schemas.microsoft.com/office/2006/metadata/propertie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7487750C-1365-4584-89B1-172CADB090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Muebles_Contable</vt:lpstr>
      <vt:lpstr>Instructivo_Muebles_Contable</vt:lpstr>
      <vt:lpstr>Inmuebles_Contable</vt:lpstr>
      <vt:lpstr>Instructivo_Imuebles_Contable</vt:lpstr>
      <vt:lpstr>Registro_Auxiliar</vt:lpstr>
      <vt:lpstr>Instructivo_Registro_Auxiliar</vt:lpstr>
      <vt:lpstr>Bienes_sin valor</vt:lpstr>
      <vt:lpstr>Instructivo_Bienes_sin valor</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Admin</cp:lastModifiedBy>
  <dcterms:created xsi:type="dcterms:W3CDTF">2014-10-22T05:35:08Z</dcterms:created>
  <dcterms:modified xsi:type="dcterms:W3CDTF">2017-12-05T18:28:32Z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